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工程部分总概算表" sheetId="1" r:id="rId1"/>
    <sheet name="机电设备及安装工程概算表" sheetId="2" state="hidden" r:id="rId2"/>
    <sheet name="金属结构设备及安装工程概算表" sheetId="3" state="hidden" r:id="rId3"/>
    <sheet name="建筑工程概算表" sheetId="4" r:id="rId4"/>
    <sheet name="建筑工程单价汇总表" sheetId="7" r:id="rId5"/>
    <sheet name="施工机械台时汇总表" sheetId="9" r:id="rId6"/>
    <sheet name="主要材料预算价格计算表" sheetId="10" r:id="rId7"/>
    <sheet name="混凝土材料单价计算表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<sst xmlns="http://schemas.openxmlformats.org/spreadsheetml/2006/main" count="1292" uniqueCount="227">
  <si>
    <t>综合概算表</t>
  </si>
  <si>
    <t/>
  </si>
  <si>
    <t>项目名称：2025年丰登镇联丰村 7、11至14队渠道砌护改造项目</t>
  </si>
  <si>
    <t>单位:万元</t>
  </si>
  <si>
    <t>序号</t>
  </si>
  <si>
    <t>工程或费用名称</t>
  </si>
  <si>
    <t>建安工程费</t>
  </si>
  <si>
    <t>设备购置费</t>
  </si>
  <si>
    <t>独立费用</t>
  </si>
  <si>
    <t>合计</t>
  </si>
  <si>
    <t>占一至五部
分百分率(%)</t>
  </si>
  <si>
    <t>第一部分 建筑工程</t>
  </si>
  <si>
    <t>灌溉面积统计表</t>
  </si>
  <si>
    <t>村社</t>
  </si>
  <si>
    <t>渠道名称</t>
  </si>
  <si>
    <t>单位</t>
  </si>
  <si>
    <t>现状灌溉面积</t>
  </si>
  <si>
    <t>第二部分 机电设备及安装工程</t>
  </si>
  <si>
    <t>第三部分 金属结构设备及安装工程</t>
  </si>
  <si>
    <t>第四部分 施工临时工程</t>
  </si>
  <si>
    <t>一</t>
  </si>
  <si>
    <t>其它施工临时工程</t>
  </si>
  <si>
    <t>一至四部分投资</t>
  </si>
  <si>
    <t>第五部分 独立费用</t>
  </si>
  <si>
    <t>建设管理费</t>
  </si>
  <si>
    <t>二</t>
  </si>
  <si>
    <t>工程建设监理费</t>
  </si>
  <si>
    <t>三</t>
  </si>
  <si>
    <t>勘测设计费</t>
  </si>
  <si>
    <t>四</t>
  </si>
  <si>
    <t>其他</t>
  </si>
  <si>
    <t>安全文明生产费</t>
  </si>
  <si>
    <t>质量检测费</t>
  </si>
  <si>
    <t>预（结）算编审费</t>
  </si>
  <si>
    <t>一至五部分投资</t>
  </si>
  <si>
    <t>基本预备费</t>
  </si>
  <si>
    <t>静态总投资</t>
  </si>
  <si>
    <t>机电设备及安装工程概算表</t>
  </si>
  <si>
    <t>目录</t>
  </si>
  <si>
    <t>名称及规格</t>
  </si>
  <si>
    <t>数量</t>
  </si>
  <si>
    <t>单价(元)</t>
  </si>
  <si>
    <t>合计(万元)</t>
  </si>
  <si>
    <t>设备费</t>
  </si>
  <si>
    <t>安装费</t>
  </si>
  <si>
    <t>阀井工程</t>
  </si>
  <si>
    <t>金属结构设备及安装工程概算表</t>
  </si>
  <si>
    <t>处</t>
  </si>
  <si>
    <t>管件</t>
  </si>
  <si>
    <t>%</t>
  </si>
  <si>
    <t>建筑工程概算表</t>
  </si>
  <si>
    <t>编号</t>
  </si>
  <si>
    <t>丰登镇联丰村</t>
  </si>
  <si>
    <t>(一)</t>
  </si>
  <si>
    <t>7队渠道砌护工程</t>
  </si>
  <si>
    <t>长湖渠北1斗（D=0.8m）</t>
  </si>
  <si>
    <t>m</t>
  </si>
  <si>
    <t>C20渠道</t>
  </si>
  <si>
    <t>m3</t>
  </si>
  <si>
    <t>油膏</t>
  </si>
  <si>
    <t>人工修坡</t>
  </si>
  <si>
    <t>m2</t>
  </si>
  <si>
    <t>土方开挖</t>
  </si>
  <si>
    <t>土方回填</t>
  </si>
  <si>
    <t>土方备料（5km）</t>
  </si>
  <si>
    <t>砌护板二次转运</t>
  </si>
  <si>
    <t>农渠（D=0.6m）</t>
  </si>
  <si>
    <t>土方备料（5KM）</t>
  </si>
  <si>
    <t>农渠（D=0.5m）</t>
  </si>
  <si>
    <t>建筑物</t>
  </si>
  <si>
    <t>座</t>
  </si>
  <si>
    <t>(1)</t>
  </si>
  <si>
    <t>Φ0.4×2M农口</t>
  </si>
  <si>
    <t>M7.5浆砌石</t>
  </si>
  <si>
    <t>C20砼</t>
  </si>
  <si>
    <t>D400MM钢筋砼管</t>
  </si>
  <si>
    <t>0.4*0.4M整体式闸门</t>
  </si>
  <si>
    <t>套</t>
  </si>
  <si>
    <t>机械挖土方</t>
  </si>
  <si>
    <t>建筑物土方回填</t>
  </si>
  <si>
    <t>(2)</t>
  </si>
  <si>
    <t>Φ0.4×4m农口</t>
  </si>
  <si>
    <t>(3)</t>
  </si>
  <si>
    <t>Φ0.4×6m农口</t>
  </si>
  <si>
    <t>(4)</t>
  </si>
  <si>
    <t>0.6×0.6M节制闸</t>
  </si>
  <si>
    <t>C25砼闸墩</t>
  </si>
  <si>
    <t>C25砼闸底板</t>
  </si>
  <si>
    <t>C20砼人行桥板</t>
  </si>
  <si>
    <t>C20砼台帽</t>
  </si>
  <si>
    <t>0.6×0.6M闸门</t>
  </si>
  <si>
    <t>钢筋制作</t>
  </si>
  <si>
    <t>t</t>
  </si>
  <si>
    <t>(5)</t>
  </si>
  <si>
    <t>0.8×0.8M节制闸</t>
  </si>
  <si>
    <t>0.8×0.8M整体式闸门</t>
  </si>
  <si>
    <t>(6)</t>
  </si>
  <si>
    <t>D0.5×5M穿路管涵</t>
  </si>
  <si>
    <t>D500mm钢筋砼管</t>
  </si>
  <si>
    <t>(7)</t>
  </si>
  <si>
    <t>畦田口</t>
  </si>
  <si>
    <t>C20砼预制运输</t>
  </si>
  <si>
    <t>Φ30陶土管(1米/节)</t>
  </si>
  <si>
    <t>(二)</t>
  </si>
  <si>
    <t>11队渠道砌护工程</t>
  </si>
  <si>
    <t>北双渠南1斗上段（D=1.2m）</t>
  </si>
  <si>
    <t>北双渠南1斗下段（D=0.8m）</t>
  </si>
  <si>
    <t>2×4M生产桥</t>
  </si>
  <si>
    <t>C25砼桥板预制安装</t>
  </si>
  <si>
    <t>两毡三油</t>
  </si>
  <si>
    <t>1×1M节制闸</t>
  </si>
  <si>
    <t>1×1M整体式闸门</t>
  </si>
  <si>
    <t>D0.6×5M穿路管涵</t>
  </si>
  <si>
    <t>D600mm钢筋砼管</t>
  </si>
  <si>
    <t>(8)</t>
  </si>
  <si>
    <t>(三)</t>
  </si>
  <si>
    <t>12队渠道砌护工程</t>
  </si>
  <si>
    <t>农渠（D=0.8m）</t>
  </si>
  <si>
    <t>Φ0.6×3m农口</t>
  </si>
  <si>
    <t>D600MM钢筋砼管</t>
  </si>
  <si>
    <t>0.6*0.6M整体式闸门</t>
  </si>
  <si>
    <t>φ30陶土管(1米/节)</t>
  </si>
  <si>
    <t>(四)</t>
  </si>
  <si>
    <t>13队渠道砌护工程</t>
  </si>
  <si>
    <t>北双渠北3斗上段（D=1.2m）</t>
  </si>
  <si>
    <t>北双渠北3斗下段（D=0.8m）</t>
  </si>
  <si>
    <t>2×6M生产桥</t>
  </si>
  <si>
    <t>(9)</t>
  </si>
  <si>
    <t>(10)</t>
  </si>
  <si>
    <t>(11)</t>
  </si>
  <si>
    <t>(五)</t>
  </si>
  <si>
    <t>14队渠道砌护工程</t>
  </si>
  <si>
    <t>长湖渠北1斗（D=1.0m）</t>
  </si>
  <si>
    <t>C15砼</t>
  </si>
  <si>
    <t>D0.8×5M穿沟管渡</t>
  </si>
  <si>
    <t>D800MM钢筋砼管</t>
  </si>
  <si>
    <t>建筑工程单价汇总表</t>
  </si>
  <si>
    <t>单价
编号</t>
  </si>
  <si>
    <t>定额编号</t>
  </si>
  <si>
    <t>名      称</t>
  </si>
  <si>
    <t>单价
（元）</t>
  </si>
  <si>
    <t>其中</t>
  </si>
  <si>
    <t>人工费</t>
  </si>
  <si>
    <t>材料费</t>
  </si>
  <si>
    <t>机械
使用费</t>
  </si>
  <si>
    <t>其他
直接费</t>
  </si>
  <si>
    <t>间接费</t>
  </si>
  <si>
    <t>利润</t>
  </si>
  <si>
    <t>材料
补差</t>
  </si>
  <si>
    <t>未计价
材料费</t>
  </si>
  <si>
    <t>税金</t>
  </si>
  <si>
    <t>扩大</t>
  </si>
  <si>
    <t>4214+4215×4</t>
  </si>
  <si>
    <t>槽壳及安装</t>
  </si>
  <si>
    <t>施工机械台时汇总表</t>
  </si>
  <si>
    <t>台时费</t>
  </si>
  <si>
    <t>折旧费</t>
  </si>
  <si>
    <t>修理及替
换设备费</t>
  </si>
  <si>
    <t>安拆费</t>
  </si>
  <si>
    <t>动力燃料费</t>
  </si>
  <si>
    <t>单斗挖掘机 油动 斗容0.5m3</t>
  </si>
  <si>
    <t>单斗挖掘机 液压 斗容1.0m3</t>
  </si>
  <si>
    <t>拖拉机 履带式 功率74kW</t>
  </si>
  <si>
    <t>推土机 功率59kW</t>
  </si>
  <si>
    <t>推土机 功率74kW</t>
  </si>
  <si>
    <t>手扶式拖拉机 功率11kW</t>
  </si>
  <si>
    <t>蛙式打夯机 功率2.8kW</t>
  </si>
  <si>
    <t>单斗挖掘机 液压 斗容4m3</t>
  </si>
  <si>
    <t>刨毛机</t>
  </si>
  <si>
    <t>混凝土搅拌机 出料0.4m3</t>
  </si>
  <si>
    <t>振捣器 插入式 功率1.1kW</t>
  </si>
  <si>
    <t>振捣器 插入式 功率1.5kW</t>
  </si>
  <si>
    <t>风砂水枪 耗风量 m3/min 6.0</t>
  </si>
  <si>
    <t>混凝土吊罐 容积3m3</t>
  </si>
  <si>
    <t>载重汽车 载重量5.0t</t>
  </si>
  <si>
    <t>自卸汽车 载重量8.0t</t>
  </si>
  <si>
    <t>胶轮车</t>
  </si>
  <si>
    <t>塔式起重机 起重量10t</t>
  </si>
  <si>
    <t>汽车起重机 起重量5.0t</t>
  </si>
  <si>
    <t>汽车起重机 起重量10t</t>
  </si>
  <si>
    <t>汽车起重机 起重量16t</t>
  </si>
  <si>
    <t>卷扬机单筒慢速 起重量3.0t</t>
  </si>
  <si>
    <t>电焊机 交流25kVA</t>
  </si>
  <si>
    <t>对焊机 电弧型150kVA</t>
  </si>
  <si>
    <t>钢筋弯曲机 6～40Ф</t>
  </si>
  <si>
    <t>钢筋切断机 功率20kW</t>
  </si>
  <si>
    <t>钢筋调直机 功率4～14kW</t>
  </si>
  <si>
    <t>主要材料预算价格计算表</t>
  </si>
  <si>
    <t>原价
依据</t>
  </si>
  <si>
    <t>单位
毛重</t>
  </si>
  <si>
    <t>每吨
运杂费</t>
  </si>
  <si>
    <t>价格(元)</t>
  </si>
  <si>
    <t>原价</t>
  </si>
  <si>
    <t>运杂费</t>
  </si>
  <si>
    <t>采购及
保管费</t>
  </si>
  <si>
    <t>运到工地分
仓库价格</t>
  </si>
  <si>
    <t>保险费</t>
  </si>
  <si>
    <t>预算价</t>
  </si>
  <si>
    <t xml:space="preserve">汽油 </t>
  </si>
  <si>
    <t>宁水2025-3</t>
  </si>
  <si>
    <t xml:space="preserve">柴油 </t>
  </si>
  <si>
    <t xml:space="preserve">钢筋 </t>
  </si>
  <si>
    <t>宁建2025-3</t>
  </si>
  <si>
    <t>水泥 42.5</t>
  </si>
  <si>
    <t xml:space="preserve">中粗砂 </t>
  </si>
  <si>
    <t>碎石 40mm</t>
  </si>
  <si>
    <t xml:space="preserve">块石 </t>
  </si>
  <si>
    <t xml:space="preserve">砂砾石 </t>
  </si>
  <si>
    <t>混凝土材料单价计算表</t>
  </si>
  <si>
    <t>混凝土
标号</t>
  </si>
  <si>
    <t>级配</t>
  </si>
  <si>
    <t>水泥
强度
等级</t>
  </si>
  <si>
    <t>水泥
(kg)</t>
  </si>
  <si>
    <t>掺合料
(kg)</t>
  </si>
  <si>
    <t>砂
(m3)</t>
  </si>
  <si>
    <t>石子
(m3)</t>
  </si>
  <si>
    <t>外加剂
(kg)</t>
  </si>
  <si>
    <t>水
(m3)</t>
  </si>
  <si>
    <t>纯混凝土C20 2级配 水泥42.5</t>
  </si>
  <si>
    <t>C20</t>
  </si>
  <si>
    <t>纯混凝土C25 2级配 水泥42.5</t>
  </si>
  <si>
    <t>C25</t>
  </si>
  <si>
    <t>砌筑砂浆 M7.5</t>
  </si>
  <si>
    <t>M7.5</t>
  </si>
  <si>
    <t>砌筑砂浆 M10</t>
  </si>
  <si>
    <t>M10</t>
  </si>
  <si>
    <t>接缝砂浆 M10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</si>
</sst>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0"/>
    <numFmt numFmtId="178" formatCode="0.0000"/>
  </numFmts>
  <fonts count="35">
    <font>
      <sz val="11"/>
      <color indexed="8"/>
      <name val="宋体"/>
      <charset val="134"/>
      <scheme val="minor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5" applyNumberFormat="0" applyAlignment="0" applyProtection="0">
      <alignment vertical="center"/>
    </xf>
    <xf numFmtId="0" fontId="25" fillId="5" borderId="26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right" vertical="center" wrapText="1"/>
    </xf>
    <xf numFmtId="178" fontId="2" fillId="2" borderId="4" xfId="0" applyNumberFormat="1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6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0" fontId="2" fillId="2" borderId="8" xfId="0" applyNumberFormat="1" applyFont="1" applyFill="1" applyBorder="1" applyAlignment="1">
      <alignment horizontal="right" vertical="center" wrapText="1"/>
    </xf>
    <xf numFmtId="0" fontId="2" fillId="2" borderId="9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9" fillId="2" borderId="20" xfId="0" applyNumberFormat="1" applyFont="1" applyFill="1" applyBorder="1" applyAlignment="1">
      <alignment horizontal="center" vertical="center" wrapText="1"/>
    </xf>
    <xf numFmtId="10" fontId="9" fillId="2" borderId="21" xfId="0" applyNumberFormat="1" applyFont="1" applyFill="1" applyBorder="1" applyAlignment="1">
      <alignment horizontal="right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0" fontId="2" fillId="2" borderId="21" xfId="0" applyNumberFormat="1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right" vertical="center" wrapText="1"/>
    </xf>
    <xf numFmtId="9" fontId="9" fillId="2" borderId="21" xfId="0" applyNumberFormat="1" applyFont="1" applyFill="1" applyBorder="1" applyAlignment="1">
      <alignment horizontal="right" vertical="center" wrapText="1"/>
    </xf>
    <xf numFmtId="2" fontId="11" fillId="2" borderId="20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tabSelected="1" workbookViewId="0">
      <selection activeCell="A2" sqref="A2:E2"/>
    </sheetView>
  </sheetViews>
  <sheetFormatPr defaultColWidth="9" defaultRowHeight="14.25"/>
  <cols>
    <col min="1" max="1" width="6.625" style="42" customWidth="1"/>
    <col min="2" max="2" width="25.875" style="42" customWidth="1"/>
    <col min="3" max="3" width="14.25" style="42" customWidth="1"/>
    <col min="4" max="6" width="12.625" style="42" customWidth="1"/>
    <col min="7" max="7" width="9.875" style="42" hidden="1" customWidth="1"/>
    <col min="8" max="10" width="9" style="42"/>
    <col min="11" max="11" width="17" style="42" customWidth="1"/>
    <col min="12" max="12" width="7.375" style="42" customWidth="1"/>
    <col min="13" max="22" width="9" style="42"/>
    <col min="23" max="23" width="10.875" style="42" customWidth="1"/>
    <col min="24" max="24" width="13.375" style="42" customWidth="1"/>
    <col min="25" max="25" width="4.75" style="42" customWidth="1"/>
    <col min="26" max="26" width="11.5" style="42" customWidth="1"/>
    <col min="27" max="256" width="9" style="42"/>
    <col min="257" max="257" width="6.625" style="42" customWidth="1"/>
    <col min="258" max="258" width="25.875" style="42" customWidth="1"/>
    <col min="259" max="259" width="14.25" style="42" customWidth="1"/>
    <col min="260" max="262" width="12.625" style="42" customWidth="1"/>
    <col min="263" max="263" width="9" style="42" hidden="1" customWidth="1"/>
    <col min="264" max="266" width="9" style="42"/>
    <col min="267" max="267" width="17" style="42" customWidth="1"/>
    <col min="268" max="268" width="7.375" style="42" customWidth="1"/>
    <col min="269" max="278" width="9" style="42"/>
    <col min="279" max="279" width="10.875" style="42" customWidth="1"/>
    <col min="280" max="280" width="13.375" style="42" customWidth="1"/>
    <col min="281" max="281" width="4.75" style="42" customWidth="1"/>
    <col min="282" max="282" width="11.5" style="42" customWidth="1"/>
    <col min="283" max="512" width="9" style="42"/>
    <col min="513" max="513" width="6.625" style="42" customWidth="1"/>
    <col min="514" max="514" width="25.875" style="42" customWidth="1"/>
    <col min="515" max="515" width="14.25" style="42" customWidth="1"/>
    <col min="516" max="518" width="12.625" style="42" customWidth="1"/>
    <col min="519" max="519" width="9" style="42" hidden="1" customWidth="1"/>
    <col min="520" max="522" width="9" style="42"/>
    <col min="523" max="523" width="17" style="42" customWidth="1"/>
    <col min="524" max="524" width="7.375" style="42" customWidth="1"/>
    <col min="525" max="534" width="9" style="42"/>
    <col min="535" max="535" width="10.875" style="42" customWidth="1"/>
    <col min="536" max="536" width="13.375" style="42" customWidth="1"/>
    <col min="537" max="537" width="4.75" style="42" customWidth="1"/>
    <col min="538" max="538" width="11.5" style="42" customWidth="1"/>
    <col min="539" max="768" width="9" style="42"/>
    <col min="769" max="769" width="6.625" style="42" customWidth="1"/>
    <col min="770" max="770" width="25.875" style="42" customWidth="1"/>
    <col min="771" max="771" width="14.25" style="42" customWidth="1"/>
    <col min="772" max="774" width="12.625" style="42" customWidth="1"/>
    <col min="775" max="775" width="9" style="42" hidden="1" customWidth="1"/>
    <col min="776" max="778" width="9" style="42"/>
    <col min="779" max="779" width="17" style="42" customWidth="1"/>
    <col min="780" max="780" width="7.375" style="42" customWidth="1"/>
    <col min="781" max="790" width="9" style="42"/>
    <col min="791" max="791" width="10.875" style="42" customWidth="1"/>
    <col min="792" max="792" width="13.375" style="42" customWidth="1"/>
    <col min="793" max="793" width="4.75" style="42" customWidth="1"/>
    <col min="794" max="794" width="11.5" style="42" customWidth="1"/>
    <col min="795" max="1024" width="9" style="42"/>
    <col min="1025" max="1025" width="6.625" style="42" customWidth="1"/>
    <col min="1026" max="1026" width="25.875" style="42" customWidth="1"/>
    <col min="1027" max="1027" width="14.25" style="42" customWidth="1"/>
    <col min="1028" max="1030" width="12.625" style="42" customWidth="1"/>
    <col min="1031" max="1031" width="9" style="42" hidden="1" customWidth="1"/>
    <col min="1032" max="1034" width="9" style="42"/>
    <col min="1035" max="1035" width="17" style="42" customWidth="1"/>
    <col min="1036" max="1036" width="7.375" style="42" customWidth="1"/>
    <col min="1037" max="1046" width="9" style="42"/>
    <col min="1047" max="1047" width="10.875" style="42" customWidth="1"/>
    <col min="1048" max="1048" width="13.375" style="42" customWidth="1"/>
    <col min="1049" max="1049" width="4.75" style="42" customWidth="1"/>
    <col min="1050" max="1050" width="11.5" style="42" customWidth="1"/>
    <col min="1051" max="1280" width="9" style="42"/>
    <col min="1281" max="1281" width="6.625" style="42" customWidth="1"/>
    <col min="1282" max="1282" width="25.875" style="42" customWidth="1"/>
    <col min="1283" max="1283" width="14.25" style="42" customWidth="1"/>
    <col min="1284" max="1286" width="12.625" style="42" customWidth="1"/>
    <col min="1287" max="1287" width="9" style="42" hidden="1" customWidth="1"/>
    <col min="1288" max="1290" width="9" style="42"/>
    <col min="1291" max="1291" width="17" style="42" customWidth="1"/>
    <col min="1292" max="1292" width="7.375" style="42" customWidth="1"/>
    <col min="1293" max="1302" width="9" style="42"/>
    <col min="1303" max="1303" width="10.875" style="42" customWidth="1"/>
    <col min="1304" max="1304" width="13.375" style="42" customWidth="1"/>
    <col min="1305" max="1305" width="4.75" style="42" customWidth="1"/>
    <col min="1306" max="1306" width="11.5" style="42" customWidth="1"/>
    <col min="1307" max="1536" width="9" style="42"/>
    <col min="1537" max="1537" width="6.625" style="42" customWidth="1"/>
    <col min="1538" max="1538" width="25.875" style="42" customWidth="1"/>
    <col min="1539" max="1539" width="14.25" style="42" customWidth="1"/>
    <col min="1540" max="1542" width="12.625" style="42" customWidth="1"/>
    <col min="1543" max="1543" width="9" style="42" hidden="1" customWidth="1"/>
    <col min="1544" max="1546" width="9" style="42"/>
    <col min="1547" max="1547" width="17" style="42" customWidth="1"/>
    <col min="1548" max="1548" width="7.375" style="42" customWidth="1"/>
    <col min="1549" max="1558" width="9" style="42"/>
    <col min="1559" max="1559" width="10.875" style="42" customWidth="1"/>
    <col min="1560" max="1560" width="13.375" style="42" customWidth="1"/>
    <col min="1561" max="1561" width="4.75" style="42" customWidth="1"/>
    <col min="1562" max="1562" width="11.5" style="42" customWidth="1"/>
    <col min="1563" max="1792" width="9" style="42"/>
    <col min="1793" max="1793" width="6.625" style="42" customWidth="1"/>
    <col min="1794" max="1794" width="25.875" style="42" customWidth="1"/>
    <col min="1795" max="1795" width="14.25" style="42" customWidth="1"/>
    <col min="1796" max="1798" width="12.625" style="42" customWidth="1"/>
    <col min="1799" max="1799" width="9" style="42" hidden="1" customWidth="1"/>
    <col min="1800" max="1802" width="9" style="42"/>
    <col min="1803" max="1803" width="17" style="42" customWidth="1"/>
    <col min="1804" max="1804" width="7.375" style="42" customWidth="1"/>
    <col min="1805" max="1814" width="9" style="42"/>
    <col min="1815" max="1815" width="10.875" style="42" customWidth="1"/>
    <col min="1816" max="1816" width="13.375" style="42" customWidth="1"/>
    <col min="1817" max="1817" width="4.75" style="42" customWidth="1"/>
    <col min="1818" max="1818" width="11.5" style="42" customWidth="1"/>
    <col min="1819" max="2048" width="9" style="42"/>
    <col min="2049" max="2049" width="6.625" style="42" customWidth="1"/>
    <col min="2050" max="2050" width="25.875" style="42" customWidth="1"/>
    <col min="2051" max="2051" width="14.25" style="42" customWidth="1"/>
    <col min="2052" max="2054" width="12.625" style="42" customWidth="1"/>
    <col min="2055" max="2055" width="9" style="42" hidden="1" customWidth="1"/>
    <col min="2056" max="2058" width="9" style="42"/>
    <col min="2059" max="2059" width="17" style="42" customWidth="1"/>
    <col min="2060" max="2060" width="7.375" style="42" customWidth="1"/>
    <col min="2061" max="2070" width="9" style="42"/>
    <col min="2071" max="2071" width="10.875" style="42" customWidth="1"/>
    <col min="2072" max="2072" width="13.375" style="42" customWidth="1"/>
    <col min="2073" max="2073" width="4.75" style="42" customWidth="1"/>
    <col min="2074" max="2074" width="11.5" style="42" customWidth="1"/>
    <col min="2075" max="2304" width="9" style="42"/>
    <col min="2305" max="2305" width="6.625" style="42" customWidth="1"/>
    <col min="2306" max="2306" width="25.875" style="42" customWidth="1"/>
    <col min="2307" max="2307" width="14.25" style="42" customWidth="1"/>
    <col min="2308" max="2310" width="12.625" style="42" customWidth="1"/>
    <col min="2311" max="2311" width="9" style="42" hidden="1" customWidth="1"/>
    <col min="2312" max="2314" width="9" style="42"/>
    <col min="2315" max="2315" width="17" style="42" customWidth="1"/>
    <col min="2316" max="2316" width="7.375" style="42" customWidth="1"/>
    <col min="2317" max="2326" width="9" style="42"/>
    <col min="2327" max="2327" width="10.875" style="42" customWidth="1"/>
    <col min="2328" max="2328" width="13.375" style="42" customWidth="1"/>
    <col min="2329" max="2329" width="4.75" style="42" customWidth="1"/>
    <col min="2330" max="2330" width="11.5" style="42" customWidth="1"/>
    <col min="2331" max="2560" width="9" style="42"/>
    <col min="2561" max="2561" width="6.625" style="42" customWidth="1"/>
    <col min="2562" max="2562" width="25.875" style="42" customWidth="1"/>
    <col min="2563" max="2563" width="14.25" style="42" customWidth="1"/>
    <col min="2564" max="2566" width="12.625" style="42" customWidth="1"/>
    <col min="2567" max="2567" width="9" style="42" hidden="1" customWidth="1"/>
    <col min="2568" max="2570" width="9" style="42"/>
    <col min="2571" max="2571" width="17" style="42" customWidth="1"/>
    <col min="2572" max="2572" width="7.375" style="42" customWidth="1"/>
    <col min="2573" max="2582" width="9" style="42"/>
    <col min="2583" max="2583" width="10.875" style="42" customWidth="1"/>
    <col min="2584" max="2584" width="13.375" style="42" customWidth="1"/>
    <col min="2585" max="2585" width="4.75" style="42" customWidth="1"/>
    <col min="2586" max="2586" width="11.5" style="42" customWidth="1"/>
    <col min="2587" max="2816" width="9" style="42"/>
    <col min="2817" max="2817" width="6.625" style="42" customWidth="1"/>
    <col min="2818" max="2818" width="25.875" style="42" customWidth="1"/>
    <col min="2819" max="2819" width="14.25" style="42" customWidth="1"/>
    <col min="2820" max="2822" width="12.625" style="42" customWidth="1"/>
    <col min="2823" max="2823" width="9" style="42" hidden="1" customWidth="1"/>
    <col min="2824" max="2826" width="9" style="42"/>
    <col min="2827" max="2827" width="17" style="42" customWidth="1"/>
    <col min="2828" max="2828" width="7.375" style="42" customWidth="1"/>
    <col min="2829" max="2838" width="9" style="42"/>
    <col min="2839" max="2839" width="10.875" style="42" customWidth="1"/>
    <col min="2840" max="2840" width="13.375" style="42" customWidth="1"/>
    <col min="2841" max="2841" width="4.75" style="42" customWidth="1"/>
    <col min="2842" max="2842" width="11.5" style="42" customWidth="1"/>
    <col min="2843" max="3072" width="9" style="42"/>
    <col min="3073" max="3073" width="6.625" style="42" customWidth="1"/>
    <col min="3074" max="3074" width="25.875" style="42" customWidth="1"/>
    <col min="3075" max="3075" width="14.25" style="42" customWidth="1"/>
    <col min="3076" max="3078" width="12.625" style="42" customWidth="1"/>
    <col min="3079" max="3079" width="9" style="42" hidden="1" customWidth="1"/>
    <col min="3080" max="3082" width="9" style="42"/>
    <col min="3083" max="3083" width="17" style="42" customWidth="1"/>
    <col min="3084" max="3084" width="7.375" style="42" customWidth="1"/>
    <col min="3085" max="3094" width="9" style="42"/>
    <col min="3095" max="3095" width="10.875" style="42" customWidth="1"/>
    <col min="3096" max="3096" width="13.375" style="42" customWidth="1"/>
    <col min="3097" max="3097" width="4.75" style="42" customWidth="1"/>
    <col min="3098" max="3098" width="11.5" style="42" customWidth="1"/>
    <col min="3099" max="3328" width="9" style="42"/>
    <col min="3329" max="3329" width="6.625" style="42" customWidth="1"/>
    <col min="3330" max="3330" width="25.875" style="42" customWidth="1"/>
    <col min="3331" max="3331" width="14.25" style="42" customWidth="1"/>
    <col min="3332" max="3334" width="12.625" style="42" customWidth="1"/>
    <col min="3335" max="3335" width="9" style="42" hidden="1" customWidth="1"/>
    <col min="3336" max="3338" width="9" style="42"/>
    <col min="3339" max="3339" width="17" style="42" customWidth="1"/>
    <col min="3340" max="3340" width="7.375" style="42" customWidth="1"/>
    <col min="3341" max="3350" width="9" style="42"/>
    <col min="3351" max="3351" width="10.875" style="42" customWidth="1"/>
    <col min="3352" max="3352" width="13.375" style="42" customWidth="1"/>
    <col min="3353" max="3353" width="4.75" style="42" customWidth="1"/>
    <col min="3354" max="3354" width="11.5" style="42" customWidth="1"/>
    <col min="3355" max="3584" width="9" style="42"/>
    <col min="3585" max="3585" width="6.625" style="42" customWidth="1"/>
    <col min="3586" max="3586" width="25.875" style="42" customWidth="1"/>
    <col min="3587" max="3587" width="14.25" style="42" customWidth="1"/>
    <col min="3588" max="3590" width="12.625" style="42" customWidth="1"/>
    <col min="3591" max="3591" width="9" style="42" hidden="1" customWidth="1"/>
    <col min="3592" max="3594" width="9" style="42"/>
    <col min="3595" max="3595" width="17" style="42" customWidth="1"/>
    <col min="3596" max="3596" width="7.375" style="42" customWidth="1"/>
    <col min="3597" max="3606" width="9" style="42"/>
    <col min="3607" max="3607" width="10.875" style="42" customWidth="1"/>
    <col min="3608" max="3608" width="13.375" style="42" customWidth="1"/>
    <col min="3609" max="3609" width="4.75" style="42" customWidth="1"/>
    <col min="3610" max="3610" width="11.5" style="42" customWidth="1"/>
    <col min="3611" max="3840" width="9" style="42"/>
    <col min="3841" max="3841" width="6.625" style="42" customWidth="1"/>
    <col min="3842" max="3842" width="25.875" style="42" customWidth="1"/>
    <col min="3843" max="3843" width="14.25" style="42" customWidth="1"/>
    <col min="3844" max="3846" width="12.625" style="42" customWidth="1"/>
    <col min="3847" max="3847" width="9" style="42" hidden="1" customWidth="1"/>
    <col min="3848" max="3850" width="9" style="42"/>
    <col min="3851" max="3851" width="17" style="42" customWidth="1"/>
    <col min="3852" max="3852" width="7.375" style="42" customWidth="1"/>
    <col min="3853" max="3862" width="9" style="42"/>
    <col min="3863" max="3863" width="10.875" style="42" customWidth="1"/>
    <col min="3864" max="3864" width="13.375" style="42" customWidth="1"/>
    <col min="3865" max="3865" width="4.75" style="42" customWidth="1"/>
    <col min="3866" max="3866" width="11.5" style="42" customWidth="1"/>
    <col min="3867" max="4096" width="9" style="42"/>
    <col min="4097" max="4097" width="6.625" style="42" customWidth="1"/>
    <col min="4098" max="4098" width="25.875" style="42" customWidth="1"/>
    <col min="4099" max="4099" width="14.25" style="42" customWidth="1"/>
    <col min="4100" max="4102" width="12.625" style="42" customWidth="1"/>
    <col min="4103" max="4103" width="9" style="42" hidden="1" customWidth="1"/>
    <col min="4104" max="4106" width="9" style="42"/>
    <col min="4107" max="4107" width="17" style="42" customWidth="1"/>
    <col min="4108" max="4108" width="7.375" style="42" customWidth="1"/>
    <col min="4109" max="4118" width="9" style="42"/>
    <col min="4119" max="4119" width="10.875" style="42" customWidth="1"/>
    <col min="4120" max="4120" width="13.375" style="42" customWidth="1"/>
    <col min="4121" max="4121" width="4.75" style="42" customWidth="1"/>
    <col min="4122" max="4122" width="11.5" style="42" customWidth="1"/>
    <col min="4123" max="4352" width="9" style="42"/>
    <col min="4353" max="4353" width="6.625" style="42" customWidth="1"/>
    <col min="4354" max="4354" width="25.875" style="42" customWidth="1"/>
    <col min="4355" max="4355" width="14.25" style="42" customWidth="1"/>
    <col min="4356" max="4358" width="12.625" style="42" customWidth="1"/>
    <col min="4359" max="4359" width="9" style="42" hidden="1" customWidth="1"/>
    <col min="4360" max="4362" width="9" style="42"/>
    <col min="4363" max="4363" width="17" style="42" customWidth="1"/>
    <col min="4364" max="4364" width="7.375" style="42" customWidth="1"/>
    <col min="4365" max="4374" width="9" style="42"/>
    <col min="4375" max="4375" width="10.875" style="42" customWidth="1"/>
    <col min="4376" max="4376" width="13.375" style="42" customWidth="1"/>
    <col min="4377" max="4377" width="4.75" style="42" customWidth="1"/>
    <col min="4378" max="4378" width="11.5" style="42" customWidth="1"/>
    <col min="4379" max="4608" width="9" style="42"/>
    <col min="4609" max="4609" width="6.625" style="42" customWidth="1"/>
    <col min="4610" max="4610" width="25.875" style="42" customWidth="1"/>
    <col min="4611" max="4611" width="14.25" style="42" customWidth="1"/>
    <col min="4612" max="4614" width="12.625" style="42" customWidth="1"/>
    <col min="4615" max="4615" width="9" style="42" hidden="1" customWidth="1"/>
    <col min="4616" max="4618" width="9" style="42"/>
    <col min="4619" max="4619" width="17" style="42" customWidth="1"/>
    <col min="4620" max="4620" width="7.375" style="42" customWidth="1"/>
    <col min="4621" max="4630" width="9" style="42"/>
    <col min="4631" max="4631" width="10.875" style="42" customWidth="1"/>
    <col min="4632" max="4632" width="13.375" style="42" customWidth="1"/>
    <col min="4633" max="4633" width="4.75" style="42" customWidth="1"/>
    <col min="4634" max="4634" width="11.5" style="42" customWidth="1"/>
    <col min="4635" max="4864" width="9" style="42"/>
    <col min="4865" max="4865" width="6.625" style="42" customWidth="1"/>
    <col min="4866" max="4866" width="25.875" style="42" customWidth="1"/>
    <col min="4867" max="4867" width="14.25" style="42" customWidth="1"/>
    <col min="4868" max="4870" width="12.625" style="42" customWidth="1"/>
    <col min="4871" max="4871" width="9" style="42" hidden="1" customWidth="1"/>
    <col min="4872" max="4874" width="9" style="42"/>
    <col min="4875" max="4875" width="17" style="42" customWidth="1"/>
    <col min="4876" max="4876" width="7.375" style="42" customWidth="1"/>
    <col min="4877" max="4886" width="9" style="42"/>
    <col min="4887" max="4887" width="10.875" style="42" customWidth="1"/>
    <col min="4888" max="4888" width="13.375" style="42" customWidth="1"/>
    <col min="4889" max="4889" width="4.75" style="42" customWidth="1"/>
    <col min="4890" max="4890" width="11.5" style="42" customWidth="1"/>
    <col min="4891" max="5120" width="9" style="42"/>
    <col min="5121" max="5121" width="6.625" style="42" customWidth="1"/>
    <col min="5122" max="5122" width="25.875" style="42" customWidth="1"/>
    <col min="5123" max="5123" width="14.25" style="42" customWidth="1"/>
    <col min="5124" max="5126" width="12.625" style="42" customWidth="1"/>
    <col min="5127" max="5127" width="9" style="42" hidden="1" customWidth="1"/>
    <col min="5128" max="5130" width="9" style="42"/>
    <col min="5131" max="5131" width="17" style="42" customWidth="1"/>
    <col min="5132" max="5132" width="7.375" style="42" customWidth="1"/>
    <col min="5133" max="5142" width="9" style="42"/>
    <col min="5143" max="5143" width="10.875" style="42" customWidth="1"/>
    <col min="5144" max="5144" width="13.375" style="42" customWidth="1"/>
    <col min="5145" max="5145" width="4.75" style="42" customWidth="1"/>
    <col min="5146" max="5146" width="11.5" style="42" customWidth="1"/>
    <col min="5147" max="5376" width="9" style="42"/>
    <col min="5377" max="5377" width="6.625" style="42" customWidth="1"/>
    <col min="5378" max="5378" width="25.875" style="42" customWidth="1"/>
    <col min="5379" max="5379" width="14.25" style="42" customWidth="1"/>
    <col min="5380" max="5382" width="12.625" style="42" customWidth="1"/>
    <col min="5383" max="5383" width="9" style="42" hidden="1" customWidth="1"/>
    <col min="5384" max="5386" width="9" style="42"/>
    <col min="5387" max="5387" width="17" style="42" customWidth="1"/>
    <col min="5388" max="5388" width="7.375" style="42" customWidth="1"/>
    <col min="5389" max="5398" width="9" style="42"/>
    <col min="5399" max="5399" width="10.875" style="42" customWidth="1"/>
    <col min="5400" max="5400" width="13.375" style="42" customWidth="1"/>
    <col min="5401" max="5401" width="4.75" style="42" customWidth="1"/>
    <col min="5402" max="5402" width="11.5" style="42" customWidth="1"/>
    <col min="5403" max="5632" width="9" style="42"/>
    <col min="5633" max="5633" width="6.625" style="42" customWidth="1"/>
    <col min="5634" max="5634" width="25.875" style="42" customWidth="1"/>
    <col min="5635" max="5635" width="14.25" style="42" customWidth="1"/>
    <col min="5636" max="5638" width="12.625" style="42" customWidth="1"/>
    <col min="5639" max="5639" width="9" style="42" hidden="1" customWidth="1"/>
    <col min="5640" max="5642" width="9" style="42"/>
    <col min="5643" max="5643" width="17" style="42" customWidth="1"/>
    <col min="5644" max="5644" width="7.375" style="42" customWidth="1"/>
    <col min="5645" max="5654" width="9" style="42"/>
    <col min="5655" max="5655" width="10.875" style="42" customWidth="1"/>
    <col min="5656" max="5656" width="13.375" style="42" customWidth="1"/>
    <col min="5657" max="5657" width="4.75" style="42" customWidth="1"/>
    <col min="5658" max="5658" width="11.5" style="42" customWidth="1"/>
    <col min="5659" max="5888" width="9" style="42"/>
    <col min="5889" max="5889" width="6.625" style="42" customWidth="1"/>
    <col min="5890" max="5890" width="25.875" style="42" customWidth="1"/>
    <col min="5891" max="5891" width="14.25" style="42" customWidth="1"/>
    <col min="5892" max="5894" width="12.625" style="42" customWidth="1"/>
    <col min="5895" max="5895" width="9" style="42" hidden="1" customWidth="1"/>
    <col min="5896" max="5898" width="9" style="42"/>
    <col min="5899" max="5899" width="17" style="42" customWidth="1"/>
    <col min="5900" max="5900" width="7.375" style="42" customWidth="1"/>
    <col min="5901" max="5910" width="9" style="42"/>
    <col min="5911" max="5911" width="10.875" style="42" customWidth="1"/>
    <col min="5912" max="5912" width="13.375" style="42" customWidth="1"/>
    <col min="5913" max="5913" width="4.75" style="42" customWidth="1"/>
    <col min="5914" max="5914" width="11.5" style="42" customWidth="1"/>
    <col min="5915" max="6144" width="9" style="42"/>
    <col min="6145" max="6145" width="6.625" style="42" customWidth="1"/>
    <col min="6146" max="6146" width="25.875" style="42" customWidth="1"/>
    <col min="6147" max="6147" width="14.25" style="42" customWidth="1"/>
    <col min="6148" max="6150" width="12.625" style="42" customWidth="1"/>
    <col min="6151" max="6151" width="9" style="42" hidden="1" customWidth="1"/>
    <col min="6152" max="6154" width="9" style="42"/>
    <col min="6155" max="6155" width="17" style="42" customWidth="1"/>
    <col min="6156" max="6156" width="7.375" style="42" customWidth="1"/>
    <col min="6157" max="6166" width="9" style="42"/>
    <col min="6167" max="6167" width="10.875" style="42" customWidth="1"/>
    <col min="6168" max="6168" width="13.375" style="42" customWidth="1"/>
    <col min="6169" max="6169" width="4.75" style="42" customWidth="1"/>
    <col min="6170" max="6170" width="11.5" style="42" customWidth="1"/>
    <col min="6171" max="6400" width="9" style="42"/>
    <col min="6401" max="6401" width="6.625" style="42" customWidth="1"/>
    <col min="6402" max="6402" width="25.875" style="42" customWidth="1"/>
    <col min="6403" max="6403" width="14.25" style="42" customWidth="1"/>
    <col min="6404" max="6406" width="12.625" style="42" customWidth="1"/>
    <col min="6407" max="6407" width="9" style="42" hidden="1" customWidth="1"/>
    <col min="6408" max="6410" width="9" style="42"/>
    <col min="6411" max="6411" width="17" style="42" customWidth="1"/>
    <col min="6412" max="6412" width="7.375" style="42" customWidth="1"/>
    <col min="6413" max="6422" width="9" style="42"/>
    <col min="6423" max="6423" width="10.875" style="42" customWidth="1"/>
    <col min="6424" max="6424" width="13.375" style="42" customWidth="1"/>
    <col min="6425" max="6425" width="4.75" style="42" customWidth="1"/>
    <col min="6426" max="6426" width="11.5" style="42" customWidth="1"/>
    <col min="6427" max="6656" width="9" style="42"/>
    <col min="6657" max="6657" width="6.625" style="42" customWidth="1"/>
    <col min="6658" max="6658" width="25.875" style="42" customWidth="1"/>
    <col min="6659" max="6659" width="14.25" style="42" customWidth="1"/>
    <col min="6660" max="6662" width="12.625" style="42" customWidth="1"/>
    <col min="6663" max="6663" width="9" style="42" hidden="1" customWidth="1"/>
    <col min="6664" max="6666" width="9" style="42"/>
    <col min="6667" max="6667" width="17" style="42" customWidth="1"/>
    <col min="6668" max="6668" width="7.375" style="42" customWidth="1"/>
    <col min="6669" max="6678" width="9" style="42"/>
    <col min="6679" max="6679" width="10.875" style="42" customWidth="1"/>
    <col min="6680" max="6680" width="13.375" style="42" customWidth="1"/>
    <col min="6681" max="6681" width="4.75" style="42" customWidth="1"/>
    <col min="6682" max="6682" width="11.5" style="42" customWidth="1"/>
    <col min="6683" max="6912" width="9" style="42"/>
    <col min="6913" max="6913" width="6.625" style="42" customWidth="1"/>
    <col min="6914" max="6914" width="25.875" style="42" customWidth="1"/>
    <col min="6915" max="6915" width="14.25" style="42" customWidth="1"/>
    <col min="6916" max="6918" width="12.625" style="42" customWidth="1"/>
    <col min="6919" max="6919" width="9" style="42" hidden="1" customWidth="1"/>
    <col min="6920" max="6922" width="9" style="42"/>
    <col min="6923" max="6923" width="17" style="42" customWidth="1"/>
    <col min="6924" max="6924" width="7.375" style="42" customWidth="1"/>
    <col min="6925" max="6934" width="9" style="42"/>
    <col min="6935" max="6935" width="10.875" style="42" customWidth="1"/>
    <col min="6936" max="6936" width="13.375" style="42" customWidth="1"/>
    <col min="6937" max="6937" width="4.75" style="42" customWidth="1"/>
    <col min="6938" max="6938" width="11.5" style="42" customWidth="1"/>
    <col min="6939" max="7168" width="9" style="42"/>
    <col min="7169" max="7169" width="6.625" style="42" customWidth="1"/>
    <col min="7170" max="7170" width="25.875" style="42" customWidth="1"/>
    <col min="7171" max="7171" width="14.25" style="42" customWidth="1"/>
    <col min="7172" max="7174" width="12.625" style="42" customWidth="1"/>
    <col min="7175" max="7175" width="9" style="42" hidden="1" customWidth="1"/>
    <col min="7176" max="7178" width="9" style="42"/>
    <col min="7179" max="7179" width="17" style="42" customWidth="1"/>
    <col min="7180" max="7180" width="7.375" style="42" customWidth="1"/>
    <col min="7181" max="7190" width="9" style="42"/>
    <col min="7191" max="7191" width="10.875" style="42" customWidth="1"/>
    <col min="7192" max="7192" width="13.375" style="42" customWidth="1"/>
    <col min="7193" max="7193" width="4.75" style="42" customWidth="1"/>
    <col min="7194" max="7194" width="11.5" style="42" customWidth="1"/>
    <col min="7195" max="7424" width="9" style="42"/>
    <col min="7425" max="7425" width="6.625" style="42" customWidth="1"/>
    <col min="7426" max="7426" width="25.875" style="42" customWidth="1"/>
    <col min="7427" max="7427" width="14.25" style="42" customWidth="1"/>
    <col min="7428" max="7430" width="12.625" style="42" customWidth="1"/>
    <col min="7431" max="7431" width="9" style="42" hidden="1" customWidth="1"/>
    <col min="7432" max="7434" width="9" style="42"/>
    <col min="7435" max="7435" width="17" style="42" customWidth="1"/>
    <col min="7436" max="7436" width="7.375" style="42" customWidth="1"/>
    <col min="7437" max="7446" width="9" style="42"/>
    <col min="7447" max="7447" width="10.875" style="42" customWidth="1"/>
    <col min="7448" max="7448" width="13.375" style="42" customWidth="1"/>
    <col min="7449" max="7449" width="4.75" style="42" customWidth="1"/>
    <col min="7450" max="7450" width="11.5" style="42" customWidth="1"/>
    <col min="7451" max="7680" width="9" style="42"/>
    <col min="7681" max="7681" width="6.625" style="42" customWidth="1"/>
    <col min="7682" max="7682" width="25.875" style="42" customWidth="1"/>
    <col min="7683" max="7683" width="14.25" style="42" customWidth="1"/>
    <col min="7684" max="7686" width="12.625" style="42" customWidth="1"/>
    <col min="7687" max="7687" width="9" style="42" hidden="1" customWidth="1"/>
    <col min="7688" max="7690" width="9" style="42"/>
    <col min="7691" max="7691" width="17" style="42" customWidth="1"/>
    <col min="7692" max="7692" width="7.375" style="42" customWidth="1"/>
    <col min="7693" max="7702" width="9" style="42"/>
    <col min="7703" max="7703" width="10.875" style="42" customWidth="1"/>
    <col min="7704" max="7704" width="13.375" style="42" customWidth="1"/>
    <col min="7705" max="7705" width="4.75" style="42" customWidth="1"/>
    <col min="7706" max="7706" width="11.5" style="42" customWidth="1"/>
    <col min="7707" max="7936" width="9" style="42"/>
    <col min="7937" max="7937" width="6.625" style="42" customWidth="1"/>
    <col min="7938" max="7938" width="25.875" style="42" customWidth="1"/>
    <col min="7939" max="7939" width="14.25" style="42" customWidth="1"/>
    <col min="7940" max="7942" width="12.625" style="42" customWidth="1"/>
    <col min="7943" max="7943" width="9" style="42" hidden="1" customWidth="1"/>
    <col min="7944" max="7946" width="9" style="42"/>
    <col min="7947" max="7947" width="17" style="42" customWidth="1"/>
    <col min="7948" max="7948" width="7.375" style="42" customWidth="1"/>
    <col min="7949" max="7958" width="9" style="42"/>
    <col min="7959" max="7959" width="10.875" style="42" customWidth="1"/>
    <col min="7960" max="7960" width="13.375" style="42" customWidth="1"/>
    <col min="7961" max="7961" width="4.75" style="42" customWidth="1"/>
    <col min="7962" max="7962" width="11.5" style="42" customWidth="1"/>
    <col min="7963" max="8192" width="9" style="42"/>
    <col min="8193" max="8193" width="6.625" style="42" customWidth="1"/>
    <col min="8194" max="8194" width="25.875" style="42" customWidth="1"/>
    <col min="8195" max="8195" width="14.25" style="42" customWidth="1"/>
    <col min="8196" max="8198" width="12.625" style="42" customWidth="1"/>
    <col min="8199" max="8199" width="9" style="42" hidden="1" customWidth="1"/>
    <col min="8200" max="8202" width="9" style="42"/>
    <col min="8203" max="8203" width="17" style="42" customWidth="1"/>
    <col min="8204" max="8204" width="7.375" style="42" customWidth="1"/>
    <col min="8205" max="8214" width="9" style="42"/>
    <col min="8215" max="8215" width="10.875" style="42" customWidth="1"/>
    <col min="8216" max="8216" width="13.375" style="42" customWidth="1"/>
    <col min="8217" max="8217" width="4.75" style="42" customWidth="1"/>
    <col min="8218" max="8218" width="11.5" style="42" customWidth="1"/>
    <col min="8219" max="8448" width="9" style="42"/>
    <col min="8449" max="8449" width="6.625" style="42" customWidth="1"/>
    <col min="8450" max="8450" width="25.875" style="42" customWidth="1"/>
    <col min="8451" max="8451" width="14.25" style="42" customWidth="1"/>
    <col min="8452" max="8454" width="12.625" style="42" customWidth="1"/>
    <col min="8455" max="8455" width="9" style="42" hidden="1" customWidth="1"/>
    <col min="8456" max="8458" width="9" style="42"/>
    <col min="8459" max="8459" width="17" style="42" customWidth="1"/>
    <col min="8460" max="8460" width="7.375" style="42" customWidth="1"/>
    <col min="8461" max="8470" width="9" style="42"/>
    <col min="8471" max="8471" width="10.875" style="42" customWidth="1"/>
    <col min="8472" max="8472" width="13.375" style="42" customWidth="1"/>
    <col min="8473" max="8473" width="4.75" style="42" customWidth="1"/>
    <col min="8474" max="8474" width="11.5" style="42" customWidth="1"/>
    <col min="8475" max="8704" width="9" style="42"/>
    <col min="8705" max="8705" width="6.625" style="42" customWidth="1"/>
    <col min="8706" max="8706" width="25.875" style="42" customWidth="1"/>
    <col min="8707" max="8707" width="14.25" style="42" customWidth="1"/>
    <col min="8708" max="8710" width="12.625" style="42" customWidth="1"/>
    <col min="8711" max="8711" width="9" style="42" hidden="1" customWidth="1"/>
    <col min="8712" max="8714" width="9" style="42"/>
    <col min="8715" max="8715" width="17" style="42" customWidth="1"/>
    <col min="8716" max="8716" width="7.375" style="42" customWidth="1"/>
    <col min="8717" max="8726" width="9" style="42"/>
    <col min="8727" max="8727" width="10.875" style="42" customWidth="1"/>
    <col min="8728" max="8728" width="13.375" style="42" customWidth="1"/>
    <col min="8729" max="8729" width="4.75" style="42" customWidth="1"/>
    <col min="8730" max="8730" width="11.5" style="42" customWidth="1"/>
    <col min="8731" max="8960" width="9" style="42"/>
    <col min="8961" max="8961" width="6.625" style="42" customWidth="1"/>
    <col min="8962" max="8962" width="25.875" style="42" customWidth="1"/>
    <col min="8963" max="8963" width="14.25" style="42" customWidth="1"/>
    <col min="8964" max="8966" width="12.625" style="42" customWidth="1"/>
    <col min="8967" max="8967" width="9" style="42" hidden="1" customWidth="1"/>
    <col min="8968" max="8970" width="9" style="42"/>
    <col min="8971" max="8971" width="17" style="42" customWidth="1"/>
    <col min="8972" max="8972" width="7.375" style="42" customWidth="1"/>
    <col min="8973" max="8982" width="9" style="42"/>
    <col min="8983" max="8983" width="10.875" style="42" customWidth="1"/>
    <col min="8984" max="8984" width="13.375" style="42" customWidth="1"/>
    <col min="8985" max="8985" width="4.75" style="42" customWidth="1"/>
    <col min="8986" max="8986" width="11.5" style="42" customWidth="1"/>
    <col min="8987" max="9216" width="9" style="42"/>
    <col min="9217" max="9217" width="6.625" style="42" customWidth="1"/>
    <col min="9218" max="9218" width="25.875" style="42" customWidth="1"/>
    <col min="9219" max="9219" width="14.25" style="42" customWidth="1"/>
    <col min="9220" max="9222" width="12.625" style="42" customWidth="1"/>
    <col min="9223" max="9223" width="9" style="42" hidden="1" customWidth="1"/>
    <col min="9224" max="9226" width="9" style="42"/>
    <col min="9227" max="9227" width="17" style="42" customWidth="1"/>
    <col min="9228" max="9228" width="7.375" style="42" customWidth="1"/>
    <col min="9229" max="9238" width="9" style="42"/>
    <col min="9239" max="9239" width="10.875" style="42" customWidth="1"/>
    <col min="9240" max="9240" width="13.375" style="42" customWidth="1"/>
    <col min="9241" max="9241" width="4.75" style="42" customWidth="1"/>
    <col min="9242" max="9242" width="11.5" style="42" customWidth="1"/>
    <col min="9243" max="9472" width="9" style="42"/>
    <col min="9473" max="9473" width="6.625" style="42" customWidth="1"/>
    <col min="9474" max="9474" width="25.875" style="42" customWidth="1"/>
    <col min="9475" max="9475" width="14.25" style="42" customWidth="1"/>
    <col min="9476" max="9478" width="12.625" style="42" customWidth="1"/>
    <col min="9479" max="9479" width="9" style="42" hidden="1" customWidth="1"/>
    <col min="9480" max="9482" width="9" style="42"/>
    <col min="9483" max="9483" width="17" style="42" customWidth="1"/>
    <col min="9484" max="9484" width="7.375" style="42" customWidth="1"/>
    <col min="9485" max="9494" width="9" style="42"/>
    <col min="9495" max="9495" width="10.875" style="42" customWidth="1"/>
    <col min="9496" max="9496" width="13.375" style="42" customWidth="1"/>
    <col min="9497" max="9497" width="4.75" style="42" customWidth="1"/>
    <col min="9498" max="9498" width="11.5" style="42" customWidth="1"/>
    <col min="9499" max="9728" width="9" style="42"/>
    <col min="9729" max="9729" width="6.625" style="42" customWidth="1"/>
    <col min="9730" max="9730" width="25.875" style="42" customWidth="1"/>
    <col min="9731" max="9731" width="14.25" style="42" customWidth="1"/>
    <col min="9732" max="9734" width="12.625" style="42" customWidth="1"/>
    <col min="9735" max="9735" width="9" style="42" hidden="1" customWidth="1"/>
    <col min="9736" max="9738" width="9" style="42"/>
    <col min="9739" max="9739" width="17" style="42" customWidth="1"/>
    <col min="9740" max="9740" width="7.375" style="42" customWidth="1"/>
    <col min="9741" max="9750" width="9" style="42"/>
    <col min="9751" max="9751" width="10.875" style="42" customWidth="1"/>
    <col min="9752" max="9752" width="13.375" style="42" customWidth="1"/>
    <col min="9753" max="9753" width="4.75" style="42" customWidth="1"/>
    <col min="9754" max="9754" width="11.5" style="42" customWidth="1"/>
    <col min="9755" max="9984" width="9" style="42"/>
    <col min="9985" max="9985" width="6.625" style="42" customWidth="1"/>
    <col min="9986" max="9986" width="25.875" style="42" customWidth="1"/>
    <col min="9987" max="9987" width="14.25" style="42" customWidth="1"/>
    <col min="9988" max="9990" width="12.625" style="42" customWidth="1"/>
    <col min="9991" max="9991" width="9" style="42" hidden="1" customWidth="1"/>
    <col min="9992" max="9994" width="9" style="42"/>
    <col min="9995" max="9995" width="17" style="42" customWidth="1"/>
    <col min="9996" max="9996" width="7.375" style="42" customWidth="1"/>
    <col min="9997" max="10006" width="9" style="42"/>
    <col min="10007" max="10007" width="10.875" style="42" customWidth="1"/>
    <col min="10008" max="10008" width="13.375" style="42" customWidth="1"/>
    <col min="10009" max="10009" width="4.75" style="42" customWidth="1"/>
    <col min="10010" max="10010" width="11.5" style="42" customWidth="1"/>
    <col min="10011" max="10240" width="9" style="42"/>
    <col min="10241" max="10241" width="6.625" style="42" customWidth="1"/>
    <col min="10242" max="10242" width="25.875" style="42" customWidth="1"/>
    <col min="10243" max="10243" width="14.25" style="42" customWidth="1"/>
    <col min="10244" max="10246" width="12.625" style="42" customWidth="1"/>
    <col min="10247" max="10247" width="9" style="42" hidden="1" customWidth="1"/>
    <col min="10248" max="10250" width="9" style="42"/>
    <col min="10251" max="10251" width="17" style="42" customWidth="1"/>
    <col min="10252" max="10252" width="7.375" style="42" customWidth="1"/>
    <col min="10253" max="10262" width="9" style="42"/>
    <col min="10263" max="10263" width="10.875" style="42" customWidth="1"/>
    <col min="10264" max="10264" width="13.375" style="42" customWidth="1"/>
    <col min="10265" max="10265" width="4.75" style="42" customWidth="1"/>
    <col min="10266" max="10266" width="11.5" style="42" customWidth="1"/>
    <col min="10267" max="10496" width="9" style="42"/>
    <col min="10497" max="10497" width="6.625" style="42" customWidth="1"/>
    <col min="10498" max="10498" width="25.875" style="42" customWidth="1"/>
    <col min="10499" max="10499" width="14.25" style="42" customWidth="1"/>
    <col min="10500" max="10502" width="12.625" style="42" customWidth="1"/>
    <col min="10503" max="10503" width="9" style="42" hidden="1" customWidth="1"/>
    <col min="10504" max="10506" width="9" style="42"/>
    <col min="10507" max="10507" width="17" style="42" customWidth="1"/>
    <col min="10508" max="10508" width="7.375" style="42" customWidth="1"/>
    <col min="10509" max="10518" width="9" style="42"/>
    <col min="10519" max="10519" width="10.875" style="42" customWidth="1"/>
    <col min="10520" max="10520" width="13.375" style="42" customWidth="1"/>
    <col min="10521" max="10521" width="4.75" style="42" customWidth="1"/>
    <col min="10522" max="10522" width="11.5" style="42" customWidth="1"/>
    <col min="10523" max="10752" width="9" style="42"/>
    <col min="10753" max="10753" width="6.625" style="42" customWidth="1"/>
    <col min="10754" max="10754" width="25.875" style="42" customWidth="1"/>
    <col min="10755" max="10755" width="14.25" style="42" customWidth="1"/>
    <col min="10756" max="10758" width="12.625" style="42" customWidth="1"/>
    <col min="10759" max="10759" width="9" style="42" hidden="1" customWidth="1"/>
    <col min="10760" max="10762" width="9" style="42"/>
    <col min="10763" max="10763" width="17" style="42" customWidth="1"/>
    <col min="10764" max="10764" width="7.375" style="42" customWidth="1"/>
    <col min="10765" max="10774" width="9" style="42"/>
    <col min="10775" max="10775" width="10.875" style="42" customWidth="1"/>
    <col min="10776" max="10776" width="13.375" style="42" customWidth="1"/>
    <col min="10777" max="10777" width="4.75" style="42" customWidth="1"/>
    <col min="10778" max="10778" width="11.5" style="42" customWidth="1"/>
    <col min="10779" max="11008" width="9" style="42"/>
    <col min="11009" max="11009" width="6.625" style="42" customWidth="1"/>
    <col min="11010" max="11010" width="25.875" style="42" customWidth="1"/>
    <col min="11011" max="11011" width="14.25" style="42" customWidth="1"/>
    <col min="11012" max="11014" width="12.625" style="42" customWidth="1"/>
    <col min="11015" max="11015" width="9" style="42" hidden="1" customWidth="1"/>
    <col min="11016" max="11018" width="9" style="42"/>
    <col min="11019" max="11019" width="17" style="42" customWidth="1"/>
    <col min="11020" max="11020" width="7.375" style="42" customWidth="1"/>
    <col min="11021" max="11030" width="9" style="42"/>
    <col min="11031" max="11031" width="10.875" style="42" customWidth="1"/>
    <col min="11032" max="11032" width="13.375" style="42" customWidth="1"/>
    <col min="11033" max="11033" width="4.75" style="42" customWidth="1"/>
    <col min="11034" max="11034" width="11.5" style="42" customWidth="1"/>
    <col min="11035" max="11264" width="9" style="42"/>
    <col min="11265" max="11265" width="6.625" style="42" customWidth="1"/>
    <col min="11266" max="11266" width="25.875" style="42" customWidth="1"/>
    <col min="11267" max="11267" width="14.25" style="42" customWidth="1"/>
    <col min="11268" max="11270" width="12.625" style="42" customWidth="1"/>
    <col min="11271" max="11271" width="9" style="42" hidden="1" customWidth="1"/>
    <col min="11272" max="11274" width="9" style="42"/>
    <col min="11275" max="11275" width="17" style="42" customWidth="1"/>
    <col min="11276" max="11276" width="7.375" style="42" customWidth="1"/>
    <col min="11277" max="11286" width="9" style="42"/>
    <col min="11287" max="11287" width="10.875" style="42" customWidth="1"/>
    <col min="11288" max="11288" width="13.375" style="42" customWidth="1"/>
    <col min="11289" max="11289" width="4.75" style="42" customWidth="1"/>
    <col min="11290" max="11290" width="11.5" style="42" customWidth="1"/>
    <col min="11291" max="11520" width="9" style="42"/>
    <col min="11521" max="11521" width="6.625" style="42" customWidth="1"/>
    <col min="11522" max="11522" width="25.875" style="42" customWidth="1"/>
    <col min="11523" max="11523" width="14.25" style="42" customWidth="1"/>
    <col min="11524" max="11526" width="12.625" style="42" customWidth="1"/>
    <col min="11527" max="11527" width="9" style="42" hidden="1" customWidth="1"/>
    <col min="11528" max="11530" width="9" style="42"/>
    <col min="11531" max="11531" width="17" style="42" customWidth="1"/>
    <col min="11532" max="11532" width="7.375" style="42" customWidth="1"/>
    <col min="11533" max="11542" width="9" style="42"/>
    <col min="11543" max="11543" width="10.875" style="42" customWidth="1"/>
    <col min="11544" max="11544" width="13.375" style="42" customWidth="1"/>
    <col min="11545" max="11545" width="4.75" style="42" customWidth="1"/>
    <col min="11546" max="11546" width="11.5" style="42" customWidth="1"/>
    <col min="11547" max="11776" width="9" style="42"/>
    <col min="11777" max="11777" width="6.625" style="42" customWidth="1"/>
    <col min="11778" max="11778" width="25.875" style="42" customWidth="1"/>
    <col min="11779" max="11779" width="14.25" style="42" customWidth="1"/>
    <col min="11780" max="11782" width="12.625" style="42" customWidth="1"/>
    <col min="11783" max="11783" width="9" style="42" hidden="1" customWidth="1"/>
    <col min="11784" max="11786" width="9" style="42"/>
    <col min="11787" max="11787" width="17" style="42" customWidth="1"/>
    <col min="11788" max="11788" width="7.375" style="42" customWidth="1"/>
    <col min="11789" max="11798" width="9" style="42"/>
    <col min="11799" max="11799" width="10.875" style="42" customWidth="1"/>
    <col min="11800" max="11800" width="13.375" style="42" customWidth="1"/>
    <col min="11801" max="11801" width="4.75" style="42" customWidth="1"/>
    <col min="11802" max="11802" width="11.5" style="42" customWidth="1"/>
    <col min="11803" max="12032" width="9" style="42"/>
    <col min="12033" max="12033" width="6.625" style="42" customWidth="1"/>
    <col min="12034" max="12034" width="25.875" style="42" customWidth="1"/>
    <col min="12035" max="12035" width="14.25" style="42" customWidth="1"/>
    <col min="12036" max="12038" width="12.625" style="42" customWidth="1"/>
    <col min="12039" max="12039" width="9" style="42" hidden="1" customWidth="1"/>
    <col min="12040" max="12042" width="9" style="42"/>
    <col min="12043" max="12043" width="17" style="42" customWidth="1"/>
    <col min="12044" max="12044" width="7.375" style="42" customWidth="1"/>
    <col min="12045" max="12054" width="9" style="42"/>
    <col min="12055" max="12055" width="10.875" style="42" customWidth="1"/>
    <col min="12056" max="12056" width="13.375" style="42" customWidth="1"/>
    <col min="12057" max="12057" width="4.75" style="42" customWidth="1"/>
    <col min="12058" max="12058" width="11.5" style="42" customWidth="1"/>
    <col min="12059" max="12288" width="9" style="42"/>
    <col min="12289" max="12289" width="6.625" style="42" customWidth="1"/>
    <col min="12290" max="12290" width="25.875" style="42" customWidth="1"/>
    <col min="12291" max="12291" width="14.25" style="42" customWidth="1"/>
    <col min="12292" max="12294" width="12.625" style="42" customWidth="1"/>
    <col min="12295" max="12295" width="9" style="42" hidden="1" customWidth="1"/>
    <col min="12296" max="12298" width="9" style="42"/>
    <col min="12299" max="12299" width="17" style="42" customWidth="1"/>
    <col min="12300" max="12300" width="7.375" style="42" customWidth="1"/>
    <col min="12301" max="12310" width="9" style="42"/>
    <col min="12311" max="12311" width="10.875" style="42" customWidth="1"/>
    <col min="12312" max="12312" width="13.375" style="42" customWidth="1"/>
    <col min="12313" max="12313" width="4.75" style="42" customWidth="1"/>
    <col min="12314" max="12314" width="11.5" style="42" customWidth="1"/>
    <col min="12315" max="12544" width="9" style="42"/>
    <col min="12545" max="12545" width="6.625" style="42" customWidth="1"/>
    <col min="12546" max="12546" width="25.875" style="42" customWidth="1"/>
    <col min="12547" max="12547" width="14.25" style="42" customWidth="1"/>
    <col min="12548" max="12550" width="12.625" style="42" customWidth="1"/>
    <col min="12551" max="12551" width="9" style="42" hidden="1" customWidth="1"/>
    <col min="12552" max="12554" width="9" style="42"/>
    <col min="12555" max="12555" width="17" style="42" customWidth="1"/>
    <col min="12556" max="12556" width="7.375" style="42" customWidth="1"/>
    <col min="12557" max="12566" width="9" style="42"/>
    <col min="12567" max="12567" width="10.875" style="42" customWidth="1"/>
    <col min="12568" max="12568" width="13.375" style="42" customWidth="1"/>
    <col min="12569" max="12569" width="4.75" style="42" customWidth="1"/>
    <col min="12570" max="12570" width="11.5" style="42" customWidth="1"/>
    <col min="12571" max="12800" width="9" style="42"/>
    <col min="12801" max="12801" width="6.625" style="42" customWidth="1"/>
    <col min="12802" max="12802" width="25.875" style="42" customWidth="1"/>
    <col min="12803" max="12803" width="14.25" style="42" customWidth="1"/>
    <col min="12804" max="12806" width="12.625" style="42" customWidth="1"/>
    <col min="12807" max="12807" width="9" style="42" hidden="1" customWidth="1"/>
    <col min="12808" max="12810" width="9" style="42"/>
    <col min="12811" max="12811" width="17" style="42" customWidth="1"/>
    <col min="12812" max="12812" width="7.375" style="42" customWidth="1"/>
    <col min="12813" max="12822" width="9" style="42"/>
    <col min="12823" max="12823" width="10.875" style="42" customWidth="1"/>
    <col min="12824" max="12824" width="13.375" style="42" customWidth="1"/>
    <col min="12825" max="12825" width="4.75" style="42" customWidth="1"/>
    <col min="12826" max="12826" width="11.5" style="42" customWidth="1"/>
    <col min="12827" max="13056" width="9" style="42"/>
    <col min="13057" max="13057" width="6.625" style="42" customWidth="1"/>
    <col min="13058" max="13058" width="25.875" style="42" customWidth="1"/>
    <col min="13059" max="13059" width="14.25" style="42" customWidth="1"/>
    <col min="13060" max="13062" width="12.625" style="42" customWidth="1"/>
    <col min="13063" max="13063" width="9" style="42" hidden="1" customWidth="1"/>
    <col min="13064" max="13066" width="9" style="42"/>
    <col min="13067" max="13067" width="17" style="42" customWidth="1"/>
    <col min="13068" max="13068" width="7.375" style="42" customWidth="1"/>
    <col min="13069" max="13078" width="9" style="42"/>
    <col min="13079" max="13079" width="10.875" style="42" customWidth="1"/>
    <col min="13080" max="13080" width="13.375" style="42" customWidth="1"/>
    <col min="13081" max="13081" width="4.75" style="42" customWidth="1"/>
    <col min="13082" max="13082" width="11.5" style="42" customWidth="1"/>
    <col min="13083" max="13312" width="9" style="42"/>
    <col min="13313" max="13313" width="6.625" style="42" customWidth="1"/>
    <col min="13314" max="13314" width="25.875" style="42" customWidth="1"/>
    <col min="13315" max="13315" width="14.25" style="42" customWidth="1"/>
    <col min="13316" max="13318" width="12.625" style="42" customWidth="1"/>
    <col min="13319" max="13319" width="9" style="42" hidden="1" customWidth="1"/>
    <col min="13320" max="13322" width="9" style="42"/>
    <col min="13323" max="13323" width="17" style="42" customWidth="1"/>
    <col min="13324" max="13324" width="7.375" style="42" customWidth="1"/>
    <col min="13325" max="13334" width="9" style="42"/>
    <col min="13335" max="13335" width="10.875" style="42" customWidth="1"/>
    <col min="13336" max="13336" width="13.375" style="42" customWidth="1"/>
    <col min="13337" max="13337" width="4.75" style="42" customWidth="1"/>
    <col min="13338" max="13338" width="11.5" style="42" customWidth="1"/>
    <col min="13339" max="13568" width="9" style="42"/>
    <col min="13569" max="13569" width="6.625" style="42" customWidth="1"/>
    <col min="13570" max="13570" width="25.875" style="42" customWidth="1"/>
    <col min="13571" max="13571" width="14.25" style="42" customWidth="1"/>
    <col min="13572" max="13574" width="12.625" style="42" customWidth="1"/>
    <col min="13575" max="13575" width="9" style="42" hidden="1" customWidth="1"/>
    <col min="13576" max="13578" width="9" style="42"/>
    <col min="13579" max="13579" width="17" style="42" customWidth="1"/>
    <col min="13580" max="13580" width="7.375" style="42" customWidth="1"/>
    <col min="13581" max="13590" width="9" style="42"/>
    <col min="13591" max="13591" width="10.875" style="42" customWidth="1"/>
    <col min="13592" max="13592" width="13.375" style="42" customWidth="1"/>
    <col min="13593" max="13593" width="4.75" style="42" customWidth="1"/>
    <col min="13594" max="13594" width="11.5" style="42" customWidth="1"/>
    <col min="13595" max="13824" width="9" style="42"/>
    <col min="13825" max="13825" width="6.625" style="42" customWidth="1"/>
    <col min="13826" max="13826" width="25.875" style="42" customWidth="1"/>
    <col min="13827" max="13827" width="14.25" style="42" customWidth="1"/>
    <col min="13828" max="13830" width="12.625" style="42" customWidth="1"/>
    <col min="13831" max="13831" width="9" style="42" hidden="1" customWidth="1"/>
    <col min="13832" max="13834" width="9" style="42"/>
    <col min="13835" max="13835" width="17" style="42" customWidth="1"/>
    <col min="13836" max="13836" width="7.375" style="42" customWidth="1"/>
    <col min="13837" max="13846" width="9" style="42"/>
    <col min="13847" max="13847" width="10.875" style="42" customWidth="1"/>
    <col min="13848" max="13848" width="13.375" style="42" customWidth="1"/>
    <col min="13849" max="13849" width="4.75" style="42" customWidth="1"/>
    <col min="13850" max="13850" width="11.5" style="42" customWidth="1"/>
    <col min="13851" max="14080" width="9" style="42"/>
    <col min="14081" max="14081" width="6.625" style="42" customWidth="1"/>
    <col min="14082" max="14082" width="25.875" style="42" customWidth="1"/>
    <col min="14083" max="14083" width="14.25" style="42" customWidth="1"/>
    <col min="14084" max="14086" width="12.625" style="42" customWidth="1"/>
    <col min="14087" max="14087" width="9" style="42" hidden="1" customWidth="1"/>
    <col min="14088" max="14090" width="9" style="42"/>
    <col min="14091" max="14091" width="17" style="42" customWidth="1"/>
    <col min="14092" max="14092" width="7.375" style="42" customWidth="1"/>
    <col min="14093" max="14102" width="9" style="42"/>
    <col min="14103" max="14103" width="10.875" style="42" customWidth="1"/>
    <col min="14104" max="14104" width="13.375" style="42" customWidth="1"/>
    <col min="14105" max="14105" width="4.75" style="42" customWidth="1"/>
    <col min="14106" max="14106" width="11.5" style="42" customWidth="1"/>
    <col min="14107" max="14336" width="9" style="42"/>
    <col min="14337" max="14337" width="6.625" style="42" customWidth="1"/>
    <col min="14338" max="14338" width="25.875" style="42" customWidth="1"/>
    <col min="14339" max="14339" width="14.25" style="42" customWidth="1"/>
    <col min="14340" max="14342" width="12.625" style="42" customWidth="1"/>
    <col min="14343" max="14343" width="9" style="42" hidden="1" customWidth="1"/>
    <col min="14344" max="14346" width="9" style="42"/>
    <col min="14347" max="14347" width="17" style="42" customWidth="1"/>
    <col min="14348" max="14348" width="7.375" style="42" customWidth="1"/>
    <col min="14349" max="14358" width="9" style="42"/>
    <col min="14359" max="14359" width="10.875" style="42" customWidth="1"/>
    <col min="14360" max="14360" width="13.375" style="42" customWidth="1"/>
    <col min="14361" max="14361" width="4.75" style="42" customWidth="1"/>
    <col min="14362" max="14362" width="11.5" style="42" customWidth="1"/>
    <col min="14363" max="14592" width="9" style="42"/>
    <col min="14593" max="14593" width="6.625" style="42" customWidth="1"/>
    <col min="14594" max="14594" width="25.875" style="42" customWidth="1"/>
    <col min="14595" max="14595" width="14.25" style="42" customWidth="1"/>
    <col min="14596" max="14598" width="12.625" style="42" customWidth="1"/>
    <col min="14599" max="14599" width="9" style="42" hidden="1" customWidth="1"/>
    <col min="14600" max="14602" width="9" style="42"/>
    <col min="14603" max="14603" width="17" style="42" customWidth="1"/>
    <col min="14604" max="14604" width="7.375" style="42" customWidth="1"/>
    <col min="14605" max="14614" width="9" style="42"/>
    <col min="14615" max="14615" width="10.875" style="42" customWidth="1"/>
    <col min="14616" max="14616" width="13.375" style="42" customWidth="1"/>
    <col min="14617" max="14617" width="4.75" style="42" customWidth="1"/>
    <col min="14618" max="14618" width="11.5" style="42" customWidth="1"/>
    <col min="14619" max="14848" width="9" style="42"/>
    <col min="14849" max="14849" width="6.625" style="42" customWidth="1"/>
    <col min="14850" max="14850" width="25.875" style="42" customWidth="1"/>
    <col min="14851" max="14851" width="14.25" style="42" customWidth="1"/>
    <col min="14852" max="14854" width="12.625" style="42" customWidth="1"/>
    <col min="14855" max="14855" width="9" style="42" hidden="1" customWidth="1"/>
    <col min="14856" max="14858" width="9" style="42"/>
    <col min="14859" max="14859" width="17" style="42" customWidth="1"/>
    <col min="14860" max="14860" width="7.375" style="42" customWidth="1"/>
    <col min="14861" max="14870" width="9" style="42"/>
    <col min="14871" max="14871" width="10.875" style="42" customWidth="1"/>
    <col min="14872" max="14872" width="13.375" style="42" customWidth="1"/>
    <col min="14873" max="14873" width="4.75" style="42" customWidth="1"/>
    <col min="14874" max="14874" width="11.5" style="42" customWidth="1"/>
    <col min="14875" max="15104" width="9" style="42"/>
    <col min="15105" max="15105" width="6.625" style="42" customWidth="1"/>
    <col min="15106" max="15106" width="25.875" style="42" customWidth="1"/>
    <col min="15107" max="15107" width="14.25" style="42" customWidth="1"/>
    <col min="15108" max="15110" width="12.625" style="42" customWidth="1"/>
    <col min="15111" max="15111" width="9" style="42" hidden="1" customWidth="1"/>
    <col min="15112" max="15114" width="9" style="42"/>
    <col min="15115" max="15115" width="17" style="42" customWidth="1"/>
    <col min="15116" max="15116" width="7.375" style="42" customWidth="1"/>
    <col min="15117" max="15126" width="9" style="42"/>
    <col min="15127" max="15127" width="10.875" style="42" customWidth="1"/>
    <col min="15128" max="15128" width="13.375" style="42" customWidth="1"/>
    <col min="15129" max="15129" width="4.75" style="42" customWidth="1"/>
    <col min="15130" max="15130" width="11.5" style="42" customWidth="1"/>
    <col min="15131" max="15360" width="9" style="42"/>
    <col min="15361" max="15361" width="6.625" style="42" customWidth="1"/>
    <col min="15362" max="15362" width="25.875" style="42" customWidth="1"/>
    <col min="15363" max="15363" width="14.25" style="42" customWidth="1"/>
    <col min="15364" max="15366" width="12.625" style="42" customWidth="1"/>
    <col min="15367" max="15367" width="9" style="42" hidden="1" customWidth="1"/>
    <col min="15368" max="15370" width="9" style="42"/>
    <col min="15371" max="15371" width="17" style="42" customWidth="1"/>
    <col min="15372" max="15372" width="7.375" style="42" customWidth="1"/>
    <col min="15373" max="15382" width="9" style="42"/>
    <col min="15383" max="15383" width="10.875" style="42" customWidth="1"/>
    <col min="15384" max="15384" width="13.375" style="42" customWidth="1"/>
    <col min="15385" max="15385" width="4.75" style="42" customWidth="1"/>
    <col min="15386" max="15386" width="11.5" style="42" customWidth="1"/>
    <col min="15387" max="15616" width="9" style="42"/>
    <col min="15617" max="15617" width="6.625" style="42" customWidth="1"/>
    <col min="15618" max="15618" width="25.875" style="42" customWidth="1"/>
    <col min="15619" max="15619" width="14.25" style="42" customWidth="1"/>
    <col min="15620" max="15622" width="12.625" style="42" customWidth="1"/>
    <col min="15623" max="15623" width="9" style="42" hidden="1" customWidth="1"/>
    <col min="15624" max="15626" width="9" style="42"/>
    <col min="15627" max="15627" width="17" style="42" customWidth="1"/>
    <col min="15628" max="15628" width="7.375" style="42" customWidth="1"/>
    <col min="15629" max="15638" width="9" style="42"/>
    <col min="15639" max="15639" width="10.875" style="42" customWidth="1"/>
    <col min="15640" max="15640" width="13.375" style="42" customWidth="1"/>
    <col min="15641" max="15641" width="4.75" style="42" customWidth="1"/>
    <col min="15642" max="15642" width="11.5" style="42" customWidth="1"/>
    <col min="15643" max="15872" width="9" style="42"/>
    <col min="15873" max="15873" width="6.625" style="42" customWidth="1"/>
    <col min="15874" max="15874" width="25.875" style="42" customWidth="1"/>
    <col min="15875" max="15875" width="14.25" style="42" customWidth="1"/>
    <col min="15876" max="15878" width="12.625" style="42" customWidth="1"/>
    <col min="15879" max="15879" width="9" style="42" hidden="1" customWidth="1"/>
    <col min="15880" max="15882" width="9" style="42"/>
    <col min="15883" max="15883" width="17" style="42" customWidth="1"/>
    <col min="15884" max="15884" width="7.375" style="42" customWidth="1"/>
    <col min="15885" max="15894" width="9" style="42"/>
    <col min="15895" max="15895" width="10.875" style="42" customWidth="1"/>
    <col min="15896" max="15896" width="13.375" style="42" customWidth="1"/>
    <col min="15897" max="15897" width="4.75" style="42" customWidth="1"/>
    <col min="15898" max="15898" width="11.5" style="42" customWidth="1"/>
    <col min="15899" max="16128" width="9" style="42"/>
    <col min="16129" max="16129" width="6.625" style="42" customWidth="1"/>
    <col min="16130" max="16130" width="25.875" style="42" customWidth="1"/>
    <col min="16131" max="16131" width="14.25" style="42" customWidth="1"/>
    <col min="16132" max="16134" width="12.625" style="42" customWidth="1"/>
    <col min="16135" max="16135" width="9" style="42" hidden="1" customWidth="1"/>
    <col min="16136" max="16138" width="9" style="42"/>
    <col min="16139" max="16139" width="17" style="42" customWidth="1"/>
    <col min="16140" max="16140" width="7.375" style="42" customWidth="1"/>
    <col min="16141" max="16150" width="9" style="42"/>
    <col min="16151" max="16151" width="10.875" style="42" customWidth="1"/>
    <col min="16152" max="16152" width="13.375" style="42" customWidth="1"/>
    <col min="16153" max="16153" width="4.75" style="42" customWidth="1"/>
    <col min="16154" max="16154" width="11.5" style="42" customWidth="1"/>
    <col min="16155" max="16384" width="9" style="42"/>
  </cols>
  <sheetData>
    <row r="1" ht="36" customHeight="1" spans="1:7">
      <c r="A1" s="43" t="s">
        <v>0</v>
      </c>
      <c r="B1" s="44" t="s">
        <v>1</v>
      </c>
      <c r="C1" s="45" t="s">
        <v>1</v>
      </c>
      <c r="D1" s="46" t="s">
        <v>1</v>
      </c>
      <c r="E1" s="46" t="s">
        <v>1</v>
      </c>
      <c r="F1" s="46" t="s">
        <v>1</v>
      </c>
      <c r="G1" s="44" t="s">
        <v>1</v>
      </c>
    </row>
    <row r="2" ht="34" customHeight="1" spans="1:7">
      <c r="A2" s="47" t="s">
        <v>2</v>
      </c>
      <c r="B2" s="47" t="s">
        <v>1</v>
      </c>
      <c r="C2" s="48" t="s">
        <v>1</v>
      </c>
      <c r="D2" s="49" t="s">
        <v>1</v>
      </c>
      <c r="E2" s="49" t="s">
        <v>1</v>
      </c>
      <c r="F2" s="69" t="s">
        <v>3</v>
      </c>
      <c r="G2" s="70" t="s">
        <v>1</v>
      </c>
    </row>
    <row r="3" ht="19.35" customHeight="1" spans="1:7">
      <c r="A3" s="50" t="s">
        <v>4</v>
      </c>
      <c r="B3" s="51" t="s">
        <v>5</v>
      </c>
      <c r="C3" s="51" t="s">
        <v>6</v>
      </c>
      <c r="D3" s="51" t="s">
        <v>7</v>
      </c>
      <c r="E3" s="51" t="s">
        <v>8</v>
      </c>
      <c r="F3" s="71" t="s">
        <v>9</v>
      </c>
      <c r="G3" s="72" t="s">
        <v>10</v>
      </c>
    </row>
    <row r="4" s="40" customFormat="1" ht="19.35" customHeight="1" spans="1:7">
      <c r="A4" s="52" t="s">
        <v>1</v>
      </c>
      <c r="B4" s="53" t="s">
        <v>11</v>
      </c>
      <c r="C4" s="54">
        <f>SUM(C5:C9)</f>
        <v>297.14</v>
      </c>
      <c r="D4" s="55" t="s">
        <v>1</v>
      </c>
      <c r="E4" s="55" t="s">
        <v>1</v>
      </c>
      <c r="F4" s="73">
        <f t="shared" ref="F4:F5" si="0">C4</f>
        <v>297.14</v>
      </c>
      <c r="G4" s="74">
        <v>0.8766</v>
      </c>
    </row>
    <row r="5" ht="19.35" customHeight="1" spans="1:26">
      <c r="A5" s="56">
        <v>1</v>
      </c>
      <c r="B5" s="57" t="str">
        <f>建筑工程概算表!B5</f>
        <v>7队渠道砌护工程</v>
      </c>
      <c r="C5" s="58">
        <f>建筑工程概算表!F5</f>
        <v>109.69</v>
      </c>
      <c r="D5" s="59"/>
      <c r="E5" s="59"/>
      <c r="F5" s="75">
        <f t="shared" si="0"/>
        <v>109.69</v>
      </c>
      <c r="G5" s="76"/>
      <c r="W5" s="83" t="s">
        <v>12</v>
      </c>
      <c r="X5" s="83"/>
      <c r="Y5" s="83"/>
      <c r="Z5" s="83"/>
    </row>
    <row r="6" ht="19.35" customHeight="1" spans="1:26">
      <c r="A6" s="56">
        <v>2</v>
      </c>
      <c r="B6" s="57" t="str">
        <f>建筑工程概算表!B88</f>
        <v>11队渠道砌护工程</v>
      </c>
      <c r="C6" s="58">
        <f>建筑工程概算表!F88</f>
        <v>59.48</v>
      </c>
      <c r="D6" s="59"/>
      <c r="E6" s="59"/>
      <c r="F6" s="75">
        <f t="shared" ref="F6:F9" si="1">C6</f>
        <v>59.48</v>
      </c>
      <c r="G6" s="76"/>
      <c r="K6" s="82"/>
      <c r="L6" s="82"/>
      <c r="M6" s="82"/>
      <c r="N6" s="82"/>
      <c r="O6" s="82"/>
      <c r="P6" s="82"/>
      <c r="Q6" s="82"/>
      <c r="W6" s="84" t="s">
        <v>13</v>
      </c>
      <c r="X6" s="84" t="s">
        <v>14</v>
      </c>
      <c r="Y6" s="84" t="s">
        <v>15</v>
      </c>
      <c r="Z6" s="84" t="s">
        <v>16</v>
      </c>
    </row>
    <row r="7" ht="19.35" customHeight="1" spans="1:26">
      <c r="A7" s="56">
        <v>3</v>
      </c>
      <c r="B7" s="57" t="str">
        <f>建筑工程概算表!B190</f>
        <v>12队渠道砌护工程</v>
      </c>
      <c r="C7" s="58">
        <f>建筑工程概算表!F190</f>
        <v>35.93</v>
      </c>
      <c r="D7" s="59"/>
      <c r="E7" s="59"/>
      <c r="F7" s="75">
        <f t="shared" si="1"/>
        <v>35.93</v>
      </c>
      <c r="G7" s="76"/>
      <c r="K7" s="82"/>
      <c r="L7" s="82"/>
      <c r="M7" s="82"/>
      <c r="N7" s="82"/>
      <c r="O7" s="82"/>
      <c r="P7" s="82"/>
      <c r="Q7" s="82"/>
      <c r="W7" s="85"/>
      <c r="X7" s="85"/>
      <c r="Y7" s="85"/>
      <c r="Z7" s="85"/>
    </row>
    <row r="8" ht="19.35" customHeight="1" spans="1:26">
      <c r="A8" s="56">
        <v>4</v>
      </c>
      <c r="B8" s="57" t="str">
        <f>建筑工程概算表!B239</f>
        <v>13队渠道砌护工程</v>
      </c>
      <c r="C8" s="58">
        <f>建筑工程概算表!F239</f>
        <v>61.24</v>
      </c>
      <c r="D8" s="59"/>
      <c r="E8" s="59"/>
      <c r="F8" s="75">
        <f t="shared" si="1"/>
        <v>61.24</v>
      </c>
      <c r="G8" s="76"/>
      <c r="K8" s="82"/>
      <c r="L8" s="82"/>
      <c r="M8" s="82"/>
      <c r="N8" s="82"/>
      <c r="O8" s="82"/>
      <c r="P8" s="82"/>
      <c r="Q8" s="82"/>
      <c r="W8" s="85"/>
      <c r="X8" s="85"/>
      <c r="Y8" s="85"/>
      <c r="Z8" s="85"/>
    </row>
    <row r="9" ht="19.35" customHeight="1" spans="1:26">
      <c r="A9" s="56">
        <v>5</v>
      </c>
      <c r="B9" s="57" t="str">
        <f>建筑工程概算表!B362</f>
        <v>14队渠道砌护工程</v>
      </c>
      <c r="C9" s="58">
        <f>建筑工程概算表!F362</f>
        <v>30.8</v>
      </c>
      <c r="D9" s="59"/>
      <c r="E9" s="59"/>
      <c r="F9" s="75">
        <f t="shared" si="1"/>
        <v>30.8</v>
      </c>
      <c r="G9" s="76"/>
      <c r="K9" s="82"/>
      <c r="L9" s="82"/>
      <c r="M9" s="82"/>
      <c r="N9" s="82"/>
      <c r="O9" s="82"/>
      <c r="P9" s="82"/>
      <c r="Q9" s="82"/>
      <c r="W9" s="85"/>
      <c r="X9" s="85"/>
      <c r="Y9" s="85"/>
      <c r="Z9" s="85"/>
    </row>
    <row r="10" s="40" customFormat="1" ht="24.75" customHeight="1" spans="1:7">
      <c r="A10" s="52" t="s">
        <v>1</v>
      </c>
      <c r="B10" s="53" t="s">
        <v>17</v>
      </c>
      <c r="C10" s="55" t="s">
        <v>1</v>
      </c>
      <c r="D10" s="55" t="s">
        <v>1</v>
      </c>
      <c r="E10" s="55" t="s">
        <v>1</v>
      </c>
      <c r="F10" s="77" t="s">
        <v>1</v>
      </c>
      <c r="G10" s="78" t="s">
        <v>1</v>
      </c>
    </row>
    <row r="11" s="40" customFormat="1" ht="19.35" customHeight="1" spans="1:7">
      <c r="A11" s="52" t="s">
        <v>1</v>
      </c>
      <c r="B11" s="53" t="s">
        <v>18</v>
      </c>
      <c r="C11" s="55" t="s">
        <v>1</v>
      </c>
      <c r="D11" s="55" t="s">
        <v>1</v>
      </c>
      <c r="E11" s="55" t="s">
        <v>1</v>
      </c>
      <c r="F11" s="77" t="s">
        <v>1</v>
      </c>
      <c r="G11" s="78" t="s">
        <v>1</v>
      </c>
    </row>
    <row r="12" s="40" customFormat="1" ht="19.35" customHeight="1" spans="1:7">
      <c r="A12" s="52" t="s">
        <v>1</v>
      </c>
      <c r="B12" s="53" t="s">
        <v>19</v>
      </c>
      <c r="C12" s="54">
        <f>C13</f>
        <v>4.4571</v>
      </c>
      <c r="D12" s="55" t="s">
        <v>1</v>
      </c>
      <c r="E12" s="55" t="s">
        <v>1</v>
      </c>
      <c r="F12" s="73">
        <f>C12</f>
        <v>4.4571</v>
      </c>
      <c r="G12" s="74">
        <v>0.0131</v>
      </c>
    </row>
    <row r="13" s="40" customFormat="1" ht="19.35" customHeight="1" spans="1:7">
      <c r="A13" s="56" t="s">
        <v>20</v>
      </c>
      <c r="B13" s="57" t="s">
        <v>21</v>
      </c>
      <c r="C13" s="58">
        <f>F4*0.015</f>
        <v>4.4571</v>
      </c>
      <c r="D13" s="59" t="s">
        <v>1</v>
      </c>
      <c r="E13" s="59" t="s">
        <v>1</v>
      </c>
      <c r="F13" s="75">
        <f>C13</f>
        <v>4.4571</v>
      </c>
      <c r="G13" s="76">
        <v>0.0131</v>
      </c>
    </row>
    <row r="14" s="40" customFormat="1" ht="19.35" customHeight="1" spans="1:7">
      <c r="A14" s="52"/>
      <c r="B14" s="53" t="s">
        <v>22</v>
      </c>
      <c r="C14" s="54">
        <f>C12+C4</f>
        <v>301.5971</v>
      </c>
      <c r="D14" s="55"/>
      <c r="E14" s="55"/>
      <c r="F14" s="73">
        <f>F12+F4</f>
        <v>301.5971</v>
      </c>
      <c r="G14" s="74"/>
    </row>
    <row r="15" s="40" customFormat="1" ht="19.35" customHeight="1" spans="1:7">
      <c r="A15" s="52" t="s">
        <v>1</v>
      </c>
      <c r="B15" s="53" t="s">
        <v>23</v>
      </c>
      <c r="C15" s="55" t="s">
        <v>1</v>
      </c>
      <c r="D15" s="55" t="s">
        <v>1</v>
      </c>
      <c r="E15" s="54">
        <f>SUM(E16:E19)</f>
        <v>32.2638897</v>
      </c>
      <c r="F15" s="73">
        <f t="shared" ref="F15:F22" si="2">E15</f>
        <v>32.2638897</v>
      </c>
      <c r="G15" s="74">
        <v>0.1102</v>
      </c>
    </row>
    <row r="16" ht="19.35" customHeight="1" spans="1:7">
      <c r="A16" s="56" t="s">
        <v>20</v>
      </c>
      <c r="B16" s="57" t="s">
        <v>24</v>
      </c>
      <c r="C16" s="59" t="s">
        <v>1</v>
      </c>
      <c r="D16" s="59" t="s">
        <v>1</v>
      </c>
      <c r="E16" s="58">
        <f>C14*0.03</f>
        <v>9.047913</v>
      </c>
      <c r="F16" s="75">
        <f t="shared" si="2"/>
        <v>9.047913</v>
      </c>
      <c r="G16" s="76">
        <v>0.0534</v>
      </c>
    </row>
    <row r="17" ht="19.35" customHeight="1" spans="1:7">
      <c r="A17" s="56" t="s">
        <v>25</v>
      </c>
      <c r="B17" s="57" t="s">
        <v>26</v>
      </c>
      <c r="C17" s="59" t="s">
        <v>1</v>
      </c>
      <c r="D17" s="59" t="s">
        <v>1</v>
      </c>
      <c r="E17" s="58">
        <f>C14*0.02</f>
        <v>6.031942</v>
      </c>
      <c r="F17" s="75">
        <f t="shared" si="2"/>
        <v>6.031942</v>
      </c>
      <c r="G17" s="76">
        <v>0.0225</v>
      </c>
    </row>
    <row r="18" ht="19.35" customHeight="1" spans="1:7">
      <c r="A18" s="56" t="s">
        <v>27</v>
      </c>
      <c r="B18" s="57" t="s">
        <v>28</v>
      </c>
      <c r="C18" s="59" t="s">
        <v>1</v>
      </c>
      <c r="D18" s="59" t="s">
        <v>1</v>
      </c>
      <c r="E18" s="58">
        <f>C14*0.02</f>
        <v>6.031942</v>
      </c>
      <c r="F18" s="75">
        <f t="shared" si="2"/>
        <v>6.031942</v>
      </c>
      <c r="G18" s="76">
        <v>0.0192</v>
      </c>
    </row>
    <row r="19" ht="19.35" customHeight="1" spans="1:7">
      <c r="A19" s="56" t="s">
        <v>29</v>
      </c>
      <c r="B19" s="57" t="s">
        <v>30</v>
      </c>
      <c r="C19" s="59" t="s">
        <v>1</v>
      </c>
      <c r="D19" s="59" t="s">
        <v>1</v>
      </c>
      <c r="E19" s="58">
        <f>SUM(E20:E22)</f>
        <v>11.1520927</v>
      </c>
      <c r="F19" s="75">
        <f t="shared" si="2"/>
        <v>11.1520927</v>
      </c>
      <c r="G19" s="76">
        <v>0.0151</v>
      </c>
    </row>
    <row r="20" ht="19.35" customHeight="1" spans="1:7">
      <c r="A20" s="60">
        <v>1</v>
      </c>
      <c r="B20" s="61" t="s">
        <v>31</v>
      </c>
      <c r="C20" s="59"/>
      <c r="D20" s="59"/>
      <c r="E20" s="58">
        <f>C14*0.025</f>
        <v>7.5399275</v>
      </c>
      <c r="F20" s="75">
        <f t="shared" si="2"/>
        <v>7.5399275</v>
      </c>
      <c r="G20" s="76"/>
    </row>
    <row r="21" ht="19.35" customHeight="1" spans="1:7">
      <c r="A21" s="60">
        <v>2</v>
      </c>
      <c r="B21" s="61" t="s">
        <v>32</v>
      </c>
      <c r="C21" s="59"/>
      <c r="D21" s="59"/>
      <c r="E21" s="58">
        <f>C14*0.005</f>
        <v>1.5079855</v>
      </c>
      <c r="F21" s="75">
        <f t="shared" si="2"/>
        <v>1.5079855</v>
      </c>
      <c r="G21" s="76"/>
    </row>
    <row r="22" ht="19.35" customHeight="1" spans="1:7">
      <c r="A22" s="62">
        <v>3</v>
      </c>
      <c r="B22" s="61" t="s">
        <v>33</v>
      </c>
      <c r="C22" s="63"/>
      <c r="D22" s="59"/>
      <c r="E22" s="58">
        <f>C14*0.007-0.007</f>
        <v>2.1041797</v>
      </c>
      <c r="F22" s="75">
        <f t="shared" si="2"/>
        <v>2.1041797</v>
      </c>
      <c r="G22" s="76"/>
    </row>
    <row r="23" s="40" customFormat="1" ht="19.35" customHeight="1" spans="1:7">
      <c r="A23" s="64" t="s">
        <v>1</v>
      </c>
      <c r="B23" s="65" t="s">
        <v>34</v>
      </c>
      <c r="C23" s="54">
        <f>C14</f>
        <v>301.5971</v>
      </c>
      <c r="D23" s="55" t="s">
        <v>1</v>
      </c>
      <c r="E23" s="54">
        <f>E15</f>
        <v>32.2638897</v>
      </c>
      <c r="F23" s="73">
        <f>C23+E23</f>
        <v>333.8609897</v>
      </c>
      <c r="G23" s="79">
        <v>1</v>
      </c>
    </row>
    <row r="24" s="40" customFormat="1" ht="19.35" customHeight="1" spans="1:7">
      <c r="A24" s="52" t="s">
        <v>1</v>
      </c>
      <c r="B24" s="53" t="s">
        <v>35</v>
      </c>
      <c r="C24" s="55" t="s">
        <v>1</v>
      </c>
      <c r="D24" s="55" t="s">
        <v>1</v>
      </c>
      <c r="E24" s="55" t="s">
        <v>1</v>
      </c>
      <c r="F24" s="73">
        <f>F23*0.03</f>
        <v>10.015829691</v>
      </c>
      <c r="G24" s="78" t="s">
        <v>1</v>
      </c>
    </row>
    <row r="25" s="41" customFormat="1" ht="19.35" customHeight="1" spans="1:7">
      <c r="A25" s="66" t="s">
        <v>1</v>
      </c>
      <c r="B25" s="67" t="s">
        <v>36</v>
      </c>
      <c r="C25" s="68" t="s">
        <v>1</v>
      </c>
      <c r="D25" s="68" t="s">
        <v>1</v>
      </c>
      <c r="E25" s="68" t="s">
        <v>1</v>
      </c>
      <c r="F25" s="80">
        <f>F23+F24</f>
        <v>343.876819391</v>
      </c>
      <c r="G25" s="81" t="s">
        <v>1</v>
      </c>
    </row>
  </sheetData>
  <mergeCells count="6">
    <mergeCell ref="A1:G1"/>
    <mergeCell ref="A2:E2"/>
    <mergeCell ref="F2:G2"/>
    <mergeCell ref="W5:Z5"/>
    <mergeCell ref="M6:N6"/>
    <mergeCell ref="O6:Q6"/>
  </mergeCells>
  <pageMargins left="0.68" right="0.29" top="0.29" bottom="0.2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:H1"/>
    </sheetView>
  </sheetViews>
  <sheetFormatPr defaultColWidth="9" defaultRowHeight="14.25" outlineLevelCol="7"/>
  <cols>
    <col min="1" max="1" width="8.75" customWidth="1" collapsed="1"/>
    <col min="2" max="2" width="21.875" customWidth="1" collapsed="1"/>
    <col min="3" max="3" width="6.625" customWidth="1" collapsed="1"/>
    <col min="4" max="4" width="8" customWidth="1" collapsed="1"/>
    <col min="5" max="8" width="11.25" customWidth="1" collapsed="1"/>
  </cols>
  <sheetData>
    <row r="1" ht="31.35" customHeight="1" spans="1:8">
      <c r="A1" s="1" t="s">
        <v>37</v>
      </c>
      <c r="B1" s="2"/>
      <c r="C1" s="3"/>
      <c r="D1" s="15"/>
      <c r="E1" s="15"/>
      <c r="F1" s="15"/>
      <c r="G1" s="15"/>
      <c r="H1" s="15"/>
    </row>
    <row r="2" ht="10.15" customHeight="1" spans="1:8">
      <c r="A2" s="3"/>
      <c r="B2" s="2"/>
      <c r="C2" s="3"/>
      <c r="D2" s="15"/>
      <c r="E2" s="15"/>
      <c r="F2" s="15"/>
      <c r="G2" s="15"/>
      <c r="H2" s="15"/>
    </row>
    <row r="3" ht="14.45" customHeight="1" spans="1:8">
      <c r="A3" s="2"/>
      <c r="B3" s="2"/>
      <c r="C3" s="3"/>
      <c r="D3" s="15"/>
      <c r="E3" s="15"/>
      <c r="F3" s="15"/>
      <c r="G3" s="15"/>
      <c r="H3" s="15"/>
    </row>
    <row r="4" ht="21.6" customHeight="1" spans="1:8">
      <c r="A4" s="4" t="s">
        <v>38</v>
      </c>
      <c r="B4" s="5" t="s">
        <v>39</v>
      </c>
      <c r="C4" s="5" t="s">
        <v>15</v>
      </c>
      <c r="D4" s="5" t="s">
        <v>40</v>
      </c>
      <c r="E4" s="5" t="s">
        <v>41</v>
      </c>
      <c r="F4" s="5"/>
      <c r="G4" s="26" t="s">
        <v>42</v>
      </c>
      <c r="H4" s="37"/>
    </row>
    <row r="5" ht="21.6" customHeight="1" spans="1:8">
      <c r="A5" s="6"/>
      <c r="B5" s="7"/>
      <c r="C5" s="7"/>
      <c r="D5" s="19"/>
      <c r="E5" s="7" t="s">
        <v>43</v>
      </c>
      <c r="F5" s="7" t="s">
        <v>44</v>
      </c>
      <c r="G5" s="7" t="s">
        <v>43</v>
      </c>
      <c r="H5" s="32" t="s">
        <v>44</v>
      </c>
    </row>
    <row r="6" ht="24.75" customHeight="1" spans="1:8">
      <c r="A6" s="6"/>
      <c r="B6" s="8" t="s">
        <v>17</v>
      </c>
      <c r="C6" s="7"/>
      <c r="D6" s="19"/>
      <c r="E6" s="19"/>
      <c r="F6" s="19"/>
      <c r="G6" s="19"/>
      <c r="H6" s="29"/>
    </row>
    <row r="7" ht="18" customHeight="1" spans="1:8">
      <c r="A7" s="6" t="s">
        <v>20</v>
      </c>
      <c r="B7" s="8" t="s">
        <v>45</v>
      </c>
      <c r="C7" s="7"/>
      <c r="D7" s="19"/>
      <c r="E7" s="19"/>
      <c r="F7" s="19"/>
      <c r="G7" s="19"/>
      <c r="H7" s="29"/>
    </row>
    <row r="8" ht="18" customHeight="1" spans="1:8">
      <c r="A8" s="6"/>
      <c r="B8" s="8"/>
      <c r="C8" s="7"/>
      <c r="D8" s="19"/>
      <c r="E8" s="19"/>
      <c r="F8" s="19"/>
      <c r="G8" s="19"/>
      <c r="H8" s="29"/>
    </row>
    <row r="9" ht="18" customHeight="1" spans="1:8">
      <c r="A9" s="6"/>
      <c r="B9" s="8"/>
      <c r="C9" s="7"/>
      <c r="D9" s="19"/>
      <c r="E9" s="19"/>
      <c r="F9" s="19"/>
      <c r="G9" s="19"/>
      <c r="H9" s="29"/>
    </row>
    <row r="10" ht="18" customHeight="1" spans="1:8">
      <c r="A10" s="6"/>
      <c r="B10" s="8"/>
      <c r="C10" s="7"/>
      <c r="D10" s="19"/>
      <c r="E10" s="19"/>
      <c r="F10" s="19"/>
      <c r="G10" s="19"/>
      <c r="H10" s="29"/>
    </row>
    <row r="11" ht="18" customHeight="1" spans="1:8">
      <c r="A11" s="6"/>
      <c r="B11" s="8"/>
      <c r="C11" s="7"/>
      <c r="D11" s="19"/>
      <c r="E11" s="19"/>
      <c r="F11" s="19"/>
      <c r="G11" s="19"/>
      <c r="H11" s="29"/>
    </row>
    <row r="12" ht="18" customHeight="1" spans="1:8">
      <c r="A12" s="6"/>
      <c r="B12" s="8"/>
      <c r="C12" s="7"/>
      <c r="D12" s="19"/>
      <c r="E12" s="19"/>
      <c r="F12" s="19"/>
      <c r="G12" s="19"/>
      <c r="H12" s="29"/>
    </row>
    <row r="13" ht="18" customHeight="1" spans="1:8">
      <c r="A13" s="6"/>
      <c r="B13" s="8"/>
      <c r="C13" s="7"/>
      <c r="D13" s="19"/>
      <c r="E13" s="19"/>
      <c r="F13" s="19"/>
      <c r="G13" s="19"/>
      <c r="H13" s="29"/>
    </row>
    <row r="14" ht="18" customHeight="1" spans="1:8">
      <c r="A14" s="6"/>
      <c r="B14" s="8"/>
      <c r="C14" s="7"/>
      <c r="D14" s="19"/>
      <c r="E14" s="19"/>
      <c r="F14" s="19"/>
      <c r="G14" s="19"/>
      <c r="H14" s="29"/>
    </row>
    <row r="15" ht="18" customHeight="1" spans="1:8">
      <c r="A15" s="6"/>
      <c r="B15" s="8"/>
      <c r="C15" s="7"/>
      <c r="D15" s="19"/>
      <c r="E15" s="19"/>
      <c r="F15" s="19"/>
      <c r="G15" s="19"/>
      <c r="H15" s="29"/>
    </row>
    <row r="16" ht="18" customHeight="1" spans="1:8">
      <c r="A16" s="6"/>
      <c r="B16" s="8"/>
      <c r="C16" s="7"/>
      <c r="D16" s="19"/>
      <c r="E16" s="19"/>
      <c r="F16" s="19"/>
      <c r="G16" s="19"/>
      <c r="H16" s="29"/>
    </row>
    <row r="17" ht="18" customHeight="1" spans="1:8">
      <c r="A17" s="6"/>
      <c r="B17" s="8"/>
      <c r="C17" s="7"/>
      <c r="D17" s="19"/>
      <c r="E17" s="19"/>
      <c r="F17" s="19"/>
      <c r="G17" s="19"/>
      <c r="H17" s="29"/>
    </row>
    <row r="18" ht="18" customHeight="1" spans="1:8">
      <c r="A18" s="6"/>
      <c r="B18" s="8"/>
      <c r="C18" s="7"/>
      <c r="D18" s="19"/>
      <c r="E18" s="19"/>
      <c r="F18" s="19"/>
      <c r="G18" s="19"/>
      <c r="H18" s="29"/>
    </row>
    <row r="19" ht="18" customHeight="1" spans="1:8">
      <c r="A19" s="6"/>
      <c r="B19" s="8"/>
      <c r="C19" s="7"/>
      <c r="D19" s="19"/>
      <c r="E19" s="19"/>
      <c r="F19" s="19"/>
      <c r="G19" s="19"/>
      <c r="H19" s="29"/>
    </row>
    <row r="20" ht="18" customHeight="1" spans="1:8">
      <c r="A20" s="6"/>
      <c r="B20" s="8"/>
      <c r="C20" s="7"/>
      <c r="D20" s="19"/>
      <c r="E20" s="19"/>
      <c r="F20" s="19"/>
      <c r="G20" s="19"/>
      <c r="H20" s="29"/>
    </row>
    <row r="21" ht="18" customHeight="1" spans="1:8">
      <c r="A21" s="6"/>
      <c r="B21" s="8"/>
      <c r="C21" s="7"/>
      <c r="D21" s="19"/>
      <c r="E21" s="19"/>
      <c r="F21" s="19"/>
      <c r="G21" s="19"/>
      <c r="H21" s="29"/>
    </row>
    <row r="22" ht="18" customHeight="1" spans="1:8">
      <c r="A22" s="6"/>
      <c r="B22" s="8"/>
      <c r="C22" s="7"/>
      <c r="D22" s="19"/>
      <c r="E22" s="19"/>
      <c r="F22" s="19"/>
      <c r="G22" s="19"/>
      <c r="H22" s="29"/>
    </row>
    <row r="23" ht="18" customHeight="1" spans="1:8">
      <c r="A23" s="6"/>
      <c r="B23" s="8"/>
      <c r="C23" s="7"/>
      <c r="D23" s="19"/>
      <c r="E23" s="19"/>
      <c r="F23" s="19"/>
      <c r="G23" s="19"/>
      <c r="H23" s="29"/>
    </row>
    <row r="24" ht="18" customHeight="1" spans="1:8">
      <c r="A24" s="6"/>
      <c r="B24" s="8"/>
      <c r="C24" s="7"/>
      <c r="D24" s="19"/>
      <c r="E24" s="19"/>
      <c r="F24" s="19"/>
      <c r="G24" s="19"/>
      <c r="H24" s="29"/>
    </row>
    <row r="25" ht="18" customHeight="1" spans="1:8">
      <c r="A25" s="6"/>
      <c r="B25" s="8"/>
      <c r="C25" s="7"/>
      <c r="D25" s="19"/>
      <c r="E25" s="19"/>
      <c r="F25" s="19"/>
      <c r="G25" s="19"/>
      <c r="H25" s="29"/>
    </row>
    <row r="26" ht="18" customHeight="1" spans="1:8">
      <c r="A26" s="6"/>
      <c r="B26" s="8"/>
      <c r="C26" s="7"/>
      <c r="D26" s="19"/>
      <c r="E26" s="19"/>
      <c r="F26" s="19"/>
      <c r="G26" s="19"/>
      <c r="H26" s="29"/>
    </row>
    <row r="27" ht="18" customHeight="1" spans="1:8">
      <c r="A27" s="6"/>
      <c r="B27" s="8"/>
      <c r="C27" s="7"/>
      <c r="D27" s="19"/>
      <c r="E27" s="19"/>
      <c r="F27" s="19"/>
      <c r="G27" s="19"/>
      <c r="H27" s="29"/>
    </row>
    <row r="28" ht="18" customHeight="1" spans="1:8">
      <c r="A28" s="6"/>
      <c r="B28" s="8"/>
      <c r="C28" s="7"/>
      <c r="D28" s="19"/>
      <c r="E28" s="19"/>
      <c r="F28" s="19"/>
      <c r="G28" s="19"/>
      <c r="H28" s="29"/>
    </row>
    <row r="29" ht="18" customHeight="1" spans="1:8">
      <c r="A29" s="6"/>
      <c r="B29" s="8"/>
      <c r="C29" s="7"/>
      <c r="D29" s="19"/>
      <c r="E29" s="19"/>
      <c r="F29" s="19"/>
      <c r="G29" s="19"/>
      <c r="H29" s="29"/>
    </row>
    <row r="30" ht="18" customHeight="1" spans="1:8">
      <c r="A30" s="6"/>
      <c r="B30" s="8"/>
      <c r="C30" s="7"/>
      <c r="D30" s="19"/>
      <c r="E30" s="19"/>
      <c r="F30" s="19"/>
      <c r="G30" s="19"/>
      <c r="H30" s="29"/>
    </row>
    <row r="31" ht="18" customHeight="1" spans="1:8">
      <c r="A31" s="6"/>
      <c r="B31" s="8"/>
      <c r="C31" s="7"/>
      <c r="D31" s="19"/>
      <c r="E31" s="19"/>
      <c r="F31" s="19"/>
      <c r="G31" s="19"/>
      <c r="H31" s="29"/>
    </row>
    <row r="32" ht="18" customHeight="1" spans="1:8">
      <c r="A32" s="6"/>
      <c r="B32" s="8"/>
      <c r="C32" s="7"/>
      <c r="D32" s="19"/>
      <c r="E32" s="19"/>
      <c r="F32" s="19"/>
      <c r="G32" s="19"/>
      <c r="H32" s="29"/>
    </row>
    <row r="33" ht="18" customHeight="1" spans="1:8">
      <c r="A33" s="6"/>
      <c r="B33" s="8"/>
      <c r="C33" s="7"/>
      <c r="D33" s="19"/>
      <c r="E33" s="19"/>
      <c r="F33" s="19"/>
      <c r="G33" s="19"/>
      <c r="H33" s="29"/>
    </row>
    <row r="34" ht="18" customHeight="1" spans="1:8">
      <c r="A34" s="6"/>
      <c r="B34" s="8"/>
      <c r="C34" s="7"/>
      <c r="D34" s="19"/>
      <c r="E34" s="19"/>
      <c r="F34" s="19"/>
      <c r="G34" s="19"/>
      <c r="H34" s="29"/>
    </row>
    <row r="35" ht="18" customHeight="1" spans="1:8">
      <c r="A35" s="6"/>
      <c r="B35" s="8"/>
      <c r="C35" s="7"/>
      <c r="D35" s="19"/>
      <c r="E35" s="19"/>
      <c r="F35" s="19"/>
      <c r="G35" s="19"/>
      <c r="H35" s="29"/>
    </row>
    <row r="36" ht="18" customHeight="1" spans="1:8">
      <c r="A36" s="6"/>
      <c r="B36" s="8"/>
      <c r="C36" s="7"/>
      <c r="D36" s="19"/>
      <c r="E36" s="19"/>
      <c r="F36" s="19"/>
      <c r="G36" s="19"/>
      <c r="H36" s="29"/>
    </row>
    <row r="37" ht="18" customHeight="1" spans="1:8">
      <c r="A37" s="6"/>
      <c r="B37" s="8"/>
      <c r="C37" s="7"/>
      <c r="D37" s="19"/>
      <c r="E37" s="19"/>
      <c r="F37" s="19"/>
      <c r="G37" s="19"/>
      <c r="H37" s="29"/>
    </row>
    <row r="38" ht="18" customHeight="1" spans="1:8">
      <c r="A38" s="6"/>
      <c r="B38" s="8"/>
      <c r="C38" s="7"/>
      <c r="D38" s="19"/>
      <c r="E38" s="19"/>
      <c r="F38" s="19"/>
      <c r="G38" s="19"/>
      <c r="H38" s="29"/>
    </row>
    <row r="39" ht="18" customHeight="1" spans="1:8">
      <c r="A39" s="6"/>
      <c r="B39" s="8"/>
      <c r="C39" s="7"/>
      <c r="D39" s="19"/>
      <c r="E39" s="19"/>
      <c r="F39" s="19"/>
      <c r="G39" s="19"/>
      <c r="H39" s="29"/>
    </row>
    <row r="40" ht="18" customHeight="1" spans="1:8">
      <c r="A40" s="6"/>
      <c r="B40" s="8"/>
      <c r="C40" s="7"/>
      <c r="D40" s="19"/>
      <c r="E40" s="19"/>
      <c r="F40" s="19"/>
      <c r="G40" s="19"/>
      <c r="H40" s="29"/>
    </row>
    <row r="41" ht="18" customHeight="1" spans="1:8">
      <c r="A41" s="11"/>
      <c r="B41" s="12"/>
      <c r="C41" s="13"/>
      <c r="D41" s="24"/>
      <c r="E41" s="24"/>
      <c r="F41" s="24"/>
      <c r="G41" s="24"/>
      <c r="H41" s="30"/>
    </row>
    <row r="42" ht="17.1" customHeight="1" spans="1:8">
      <c r="A42" s="14"/>
      <c r="B42" s="2"/>
      <c r="C42" s="3"/>
      <c r="D42" s="15"/>
      <c r="E42" s="15"/>
      <c r="F42" s="15"/>
      <c r="G42" s="15"/>
      <c r="H42" s="15"/>
    </row>
    <row r="43" ht="17.1" customHeight="1" spans="1:8">
      <c r="A43" s="3"/>
      <c r="B43" s="2"/>
      <c r="C43" s="3"/>
      <c r="D43" s="15"/>
      <c r="E43" s="15"/>
      <c r="F43" s="15"/>
      <c r="G43" s="15"/>
      <c r="H43" s="15"/>
    </row>
  </sheetData>
  <mergeCells count="9">
    <mergeCell ref="A1:H1"/>
    <mergeCell ref="A3:H3"/>
    <mergeCell ref="E4:F4"/>
    <mergeCell ref="G4:H4"/>
    <mergeCell ref="A4:A5"/>
    <mergeCell ref="B4:B5"/>
    <mergeCell ref="C4:C5"/>
    <mergeCell ref="D4:D5"/>
    <mergeCell ref="A42:H43"/>
  </mergeCells>
  <pageMargins left="0.68" right="0.29" top="0.29" bottom="0.29" header="0.3" footer="0.3"/>
  <pageSetup paperSize="9" orientation="portrait"/>
  <headerFooter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:H1"/>
    </sheetView>
  </sheetViews>
  <sheetFormatPr defaultColWidth="9" defaultRowHeight="14.25" outlineLevelCol="7"/>
  <cols>
    <col min="1" max="1" width="8.75" customWidth="1" collapsed="1"/>
    <col min="2" max="2" width="23.25" customWidth="1" collapsed="1"/>
    <col min="3" max="3" width="6.5" customWidth="1" collapsed="1"/>
    <col min="4" max="4" width="8.75" customWidth="1" collapsed="1"/>
    <col min="5" max="5" width="10.125" customWidth="1" collapsed="1"/>
    <col min="6" max="6" width="11.75" customWidth="1" collapsed="1"/>
    <col min="7" max="7" width="10.375" customWidth="1" collapsed="1"/>
    <col min="8" max="8" width="10.75" customWidth="1" collapsed="1"/>
  </cols>
  <sheetData>
    <row r="1" ht="31.35" customHeight="1" spans="1:8">
      <c r="A1" s="1" t="s">
        <v>46</v>
      </c>
      <c r="B1" s="2"/>
      <c r="C1" s="3"/>
      <c r="D1" s="15"/>
      <c r="E1" s="15"/>
      <c r="F1" s="15"/>
      <c r="G1" s="15"/>
      <c r="H1" s="15"/>
    </row>
    <row r="2" ht="9.4" customHeight="1" spans="1:8">
      <c r="A2" s="3"/>
      <c r="B2" s="2"/>
      <c r="C2" s="3"/>
      <c r="D2" s="15"/>
      <c r="E2" s="15"/>
      <c r="F2" s="15"/>
      <c r="G2" s="15"/>
      <c r="H2" s="15"/>
    </row>
    <row r="3" ht="14.45" customHeight="1" spans="1:8">
      <c r="A3" s="2"/>
      <c r="B3" s="2"/>
      <c r="C3" s="3"/>
      <c r="D3" s="15"/>
      <c r="E3" s="15"/>
      <c r="F3" s="15"/>
      <c r="G3" s="15"/>
      <c r="H3" s="15"/>
    </row>
    <row r="4" ht="21.6" customHeight="1" spans="1:8">
      <c r="A4" s="4" t="s">
        <v>38</v>
      </c>
      <c r="B4" s="5" t="s">
        <v>39</v>
      </c>
      <c r="C4" s="5" t="s">
        <v>15</v>
      </c>
      <c r="D4" s="5" t="s">
        <v>40</v>
      </c>
      <c r="E4" s="5" t="s">
        <v>41</v>
      </c>
      <c r="F4" s="5"/>
      <c r="G4" s="26" t="s">
        <v>42</v>
      </c>
      <c r="H4" s="37"/>
    </row>
    <row r="5" ht="21.6" customHeight="1" spans="1:8">
      <c r="A5" s="6"/>
      <c r="B5" s="7"/>
      <c r="C5" s="7"/>
      <c r="D5" s="19"/>
      <c r="E5" s="7" t="s">
        <v>43</v>
      </c>
      <c r="F5" s="7" t="s">
        <v>44</v>
      </c>
      <c r="G5" s="7" t="s">
        <v>43</v>
      </c>
      <c r="H5" s="32" t="s">
        <v>44</v>
      </c>
    </row>
    <row r="6" ht="24.75" customHeight="1" spans="1:8">
      <c r="A6" s="6"/>
      <c r="B6" s="8" t="s">
        <v>18</v>
      </c>
      <c r="C6" s="7"/>
      <c r="D6" s="19"/>
      <c r="E6" s="19"/>
      <c r="F6" s="19"/>
      <c r="G6" s="19"/>
      <c r="H6" s="29"/>
    </row>
    <row r="7" ht="18" customHeight="1" spans="1:8">
      <c r="A7" s="6" t="s">
        <v>20</v>
      </c>
      <c r="B7" s="8" t="s">
        <v>45</v>
      </c>
      <c r="C7" s="7" t="s">
        <v>47</v>
      </c>
      <c r="D7" s="21">
        <v>4</v>
      </c>
      <c r="E7" s="19"/>
      <c r="F7" s="19"/>
      <c r="G7" s="19"/>
      <c r="H7" s="29"/>
    </row>
    <row r="8" ht="18" customHeight="1" spans="1:8">
      <c r="A8" s="6"/>
      <c r="B8" s="8" t="s">
        <v>48</v>
      </c>
      <c r="C8" s="7" t="s">
        <v>49</v>
      </c>
      <c r="D8" s="21">
        <v>10</v>
      </c>
      <c r="E8" s="19"/>
      <c r="F8" s="22">
        <v>457.59</v>
      </c>
      <c r="G8" s="19"/>
      <c r="H8" s="29"/>
    </row>
    <row r="9" ht="18" customHeight="1" spans="1:8">
      <c r="A9" s="6"/>
      <c r="B9" s="8"/>
      <c r="C9" s="7"/>
      <c r="D9" s="19"/>
      <c r="E9" s="19"/>
      <c r="F9" s="19"/>
      <c r="G9" s="19"/>
      <c r="H9" s="29"/>
    </row>
    <row r="10" ht="18" customHeight="1" spans="1:8">
      <c r="A10" s="6"/>
      <c r="B10" s="8"/>
      <c r="C10" s="7"/>
      <c r="D10" s="19"/>
      <c r="E10" s="19"/>
      <c r="F10" s="19"/>
      <c r="G10" s="19"/>
      <c r="H10" s="29"/>
    </row>
    <row r="11" ht="18" customHeight="1" spans="1:8">
      <c r="A11" s="6"/>
      <c r="B11" s="8"/>
      <c r="C11" s="7"/>
      <c r="D11" s="19"/>
      <c r="E11" s="19"/>
      <c r="F11" s="19"/>
      <c r="G11" s="19"/>
      <c r="H11" s="29"/>
    </row>
    <row r="12" ht="18" customHeight="1" spans="1:8">
      <c r="A12" s="6"/>
      <c r="B12" s="8"/>
      <c r="C12" s="7"/>
      <c r="D12" s="19"/>
      <c r="E12" s="19"/>
      <c r="F12" s="19"/>
      <c r="G12" s="19"/>
      <c r="H12" s="29"/>
    </row>
    <row r="13" ht="18" customHeight="1" spans="1:8">
      <c r="A13" s="6"/>
      <c r="B13" s="8"/>
      <c r="C13" s="7"/>
      <c r="D13" s="19"/>
      <c r="E13" s="19"/>
      <c r="F13" s="19"/>
      <c r="G13" s="19"/>
      <c r="H13" s="29"/>
    </row>
    <row r="14" ht="18" customHeight="1" spans="1:8">
      <c r="A14" s="6"/>
      <c r="B14" s="8"/>
      <c r="C14" s="7"/>
      <c r="D14" s="19"/>
      <c r="E14" s="19"/>
      <c r="F14" s="19"/>
      <c r="G14" s="19"/>
      <c r="H14" s="29"/>
    </row>
    <row r="15" ht="18" customHeight="1" spans="1:8">
      <c r="A15" s="6"/>
      <c r="B15" s="8"/>
      <c r="C15" s="7"/>
      <c r="D15" s="19"/>
      <c r="E15" s="19"/>
      <c r="F15" s="19"/>
      <c r="G15" s="19"/>
      <c r="H15" s="29"/>
    </row>
    <row r="16" ht="18" customHeight="1" spans="1:8">
      <c r="A16" s="6"/>
      <c r="B16" s="8"/>
      <c r="C16" s="7"/>
      <c r="D16" s="19"/>
      <c r="E16" s="19"/>
      <c r="F16" s="19"/>
      <c r="G16" s="19"/>
      <c r="H16" s="29"/>
    </row>
    <row r="17" ht="18" customHeight="1" spans="1:8">
      <c r="A17" s="6"/>
      <c r="B17" s="8"/>
      <c r="C17" s="7"/>
      <c r="D17" s="19"/>
      <c r="E17" s="19"/>
      <c r="F17" s="19"/>
      <c r="G17" s="19"/>
      <c r="H17" s="29"/>
    </row>
    <row r="18" ht="18" customHeight="1" spans="1:8">
      <c r="A18" s="6"/>
      <c r="B18" s="8"/>
      <c r="C18" s="7"/>
      <c r="D18" s="19"/>
      <c r="E18" s="19"/>
      <c r="F18" s="19"/>
      <c r="G18" s="19"/>
      <c r="H18" s="29"/>
    </row>
    <row r="19" ht="18" customHeight="1" spans="1:8">
      <c r="A19" s="6"/>
      <c r="B19" s="8"/>
      <c r="C19" s="7"/>
      <c r="D19" s="19"/>
      <c r="E19" s="19"/>
      <c r="F19" s="19"/>
      <c r="G19" s="19"/>
      <c r="H19" s="29"/>
    </row>
    <row r="20" ht="18" customHeight="1" spans="1:8">
      <c r="A20" s="6"/>
      <c r="B20" s="8"/>
      <c r="C20" s="7"/>
      <c r="D20" s="19"/>
      <c r="E20" s="19"/>
      <c r="F20" s="19"/>
      <c r="G20" s="19"/>
      <c r="H20" s="29"/>
    </row>
    <row r="21" ht="18" customHeight="1" spans="1:8">
      <c r="A21" s="6"/>
      <c r="B21" s="8"/>
      <c r="C21" s="7"/>
      <c r="D21" s="19"/>
      <c r="E21" s="19"/>
      <c r="F21" s="19"/>
      <c r="G21" s="19"/>
      <c r="H21" s="29"/>
    </row>
    <row r="22" ht="18" customHeight="1" spans="1:8">
      <c r="A22" s="6"/>
      <c r="B22" s="8"/>
      <c r="C22" s="7"/>
      <c r="D22" s="19"/>
      <c r="E22" s="19"/>
      <c r="F22" s="19"/>
      <c r="G22" s="19"/>
      <c r="H22" s="29"/>
    </row>
    <row r="23" ht="18" customHeight="1" spans="1:8">
      <c r="A23" s="6"/>
      <c r="B23" s="8"/>
      <c r="C23" s="7"/>
      <c r="D23" s="19"/>
      <c r="E23" s="19"/>
      <c r="F23" s="19"/>
      <c r="G23" s="19"/>
      <c r="H23" s="29"/>
    </row>
    <row r="24" ht="18" customHeight="1" spans="1:8">
      <c r="A24" s="6"/>
      <c r="B24" s="8"/>
      <c r="C24" s="7"/>
      <c r="D24" s="19"/>
      <c r="E24" s="19"/>
      <c r="F24" s="19"/>
      <c r="G24" s="19"/>
      <c r="H24" s="29"/>
    </row>
    <row r="25" ht="18" customHeight="1" spans="1:8">
      <c r="A25" s="6"/>
      <c r="B25" s="8"/>
      <c r="C25" s="7"/>
      <c r="D25" s="19"/>
      <c r="E25" s="19"/>
      <c r="F25" s="19"/>
      <c r="G25" s="19"/>
      <c r="H25" s="29"/>
    </row>
    <row r="26" ht="18" customHeight="1" spans="1:8">
      <c r="A26" s="6"/>
      <c r="B26" s="8"/>
      <c r="C26" s="7"/>
      <c r="D26" s="19"/>
      <c r="E26" s="19"/>
      <c r="F26" s="19"/>
      <c r="G26" s="19"/>
      <c r="H26" s="29"/>
    </row>
    <row r="27" ht="18" customHeight="1" spans="1:8">
      <c r="A27" s="6"/>
      <c r="B27" s="8"/>
      <c r="C27" s="7"/>
      <c r="D27" s="19"/>
      <c r="E27" s="19"/>
      <c r="F27" s="19"/>
      <c r="G27" s="19"/>
      <c r="H27" s="29"/>
    </row>
    <row r="28" ht="18" customHeight="1" spans="1:8">
      <c r="A28" s="6"/>
      <c r="B28" s="8"/>
      <c r="C28" s="7"/>
      <c r="D28" s="19"/>
      <c r="E28" s="19"/>
      <c r="F28" s="19"/>
      <c r="G28" s="19"/>
      <c r="H28" s="29"/>
    </row>
    <row r="29" ht="18" customHeight="1" spans="1:8">
      <c r="A29" s="6"/>
      <c r="B29" s="8"/>
      <c r="C29" s="7"/>
      <c r="D29" s="19"/>
      <c r="E29" s="19"/>
      <c r="F29" s="19"/>
      <c r="G29" s="19"/>
      <c r="H29" s="29"/>
    </row>
    <row r="30" ht="18" customHeight="1" spans="1:8">
      <c r="A30" s="6"/>
      <c r="B30" s="8"/>
      <c r="C30" s="7"/>
      <c r="D30" s="19"/>
      <c r="E30" s="19"/>
      <c r="F30" s="19"/>
      <c r="G30" s="19"/>
      <c r="H30" s="29"/>
    </row>
    <row r="31" ht="18" customHeight="1" spans="1:8">
      <c r="A31" s="6"/>
      <c r="B31" s="8"/>
      <c r="C31" s="7"/>
      <c r="D31" s="19"/>
      <c r="E31" s="19"/>
      <c r="F31" s="19"/>
      <c r="G31" s="19"/>
      <c r="H31" s="29"/>
    </row>
    <row r="32" ht="18" customHeight="1" spans="1:8">
      <c r="A32" s="6"/>
      <c r="B32" s="8"/>
      <c r="C32" s="7"/>
      <c r="D32" s="19"/>
      <c r="E32" s="19"/>
      <c r="F32" s="19"/>
      <c r="G32" s="19"/>
      <c r="H32" s="29"/>
    </row>
    <row r="33" ht="18" customHeight="1" spans="1:8">
      <c r="A33" s="6"/>
      <c r="B33" s="8"/>
      <c r="C33" s="7"/>
      <c r="D33" s="19"/>
      <c r="E33" s="19"/>
      <c r="F33" s="19"/>
      <c r="G33" s="19"/>
      <c r="H33" s="29"/>
    </row>
    <row r="34" ht="18" customHeight="1" spans="1:8">
      <c r="A34" s="6"/>
      <c r="B34" s="8"/>
      <c r="C34" s="7"/>
      <c r="D34" s="19"/>
      <c r="E34" s="19"/>
      <c r="F34" s="19"/>
      <c r="G34" s="19"/>
      <c r="H34" s="29"/>
    </row>
    <row r="35" ht="18" customHeight="1" spans="1:8">
      <c r="A35" s="6"/>
      <c r="B35" s="8"/>
      <c r="C35" s="7"/>
      <c r="D35" s="19"/>
      <c r="E35" s="19"/>
      <c r="F35" s="19"/>
      <c r="G35" s="19"/>
      <c r="H35" s="29"/>
    </row>
    <row r="36" ht="18" customHeight="1" spans="1:8">
      <c r="A36" s="6"/>
      <c r="B36" s="8"/>
      <c r="C36" s="7"/>
      <c r="D36" s="19"/>
      <c r="E36" s="19"/>
      <c r="F36" s="19"/>
      <c r="G36" s="19"/>
      <c r="H36" s="29"/>
    </row>
    <row r="37" ht="18" customHeight="1" spans="1:8">
      <c r="A37" s="6"/>
      <c r="B37" s="8"/>
      <c r="C37" s="7"/>
      <c r="D37" s="19"/>
      <c r="E37" s="19"/>
      <c r="F37" s="19"/>
      <c r="G37" s="19"/>
      <c r="H37" s="29"/>
    </row>
    <row r="38" ht="18" customHeight="1" spans="1:8">
      <c r="A38" s="6"/>
      <c r="B38" s="8"/>
      <c r="C38" s="7"/>
      <c r="D38" s="19"/>
      <c r="E38" s="19"/>
      <c r="F38" s="19"/>
      <c r="G38" s="19"/>
      <c r="H38" s="29"/>
    </row>
    <row r="39" ht="18" customHeight="1" spans="1:8">
      <c r="A39" s="6"/>
      <c r="B39" s="8"/>
      <c r="C39" s="7"/>
      <c r="D39" s="19"/>
      <c r="E39" s="19"/>
      <c r="F39" s="19"/>
      <c r="G39" s="19"/>
      <c r="H39" s="29"/>
    </row>
    <row r="40" ht="18" customHeight="1" spans="1:8">
      <c r="A40" s="6"/>
      <c r="B40" s="8"/>
      <c r="C40" s="7"/>
      <c r="D40" s="19"/>
      <c r="E40" s="19"/>
      <c r="F40" s="19"/>
      <c r="G40" s="19"/>
      <c r="H40" s="29"/>
    </row>
    <row r="41" ht="18" customHeight="1" spans="1:8">
      <c r="A41" s="11"/>
      <c r="B41" s="12"/>
      <c r="C41" s="13"/>
      <c r="D41" s="24"/>
      <c r="E41" s="24"/>
      <c r="F41" s="24"/>
      <c r="G41" s="24"/>
      <c r="H41" s="30"/>
    </row>
    <row r="42" ht="17.45" customHeight="1" spans="1:8">
      <c r="A42" s="14"/>
      <c r="B42" s="2"/>
      <c r="C42" s="3"/>
      <c r="D42" s="15"/>
      <c r="E42" s="15"/>
      <c r="F42" s="15"/>
      <c r="G42" s="15"/>
      <c r="H42" s="15"/>
    </row>
    <row r="43" ht="17.45" customHeight="1" spans="1:8">
      <c r="A43" s="3"/>
      <c r="B43" s="2"/>
      <c r="C43" s="3"/>
      <c r="D43" s="15"/>
      <c r="E43" s="15"/>
      <c r="F43" s="15"/>
      <c r="G43" s="15"/>
      <c r="H43" s="15"/>
    </row>
  </sheetData>
  <mergeCells count="9">
    <mergeCell ref="A1:H1"/>
    <mergeCell ref="A3:H3"/>
    <mergeCell ref="E4:F4"/>
    <mergeCell ref="G4:H4"/>
    <mergeCell ref="A4:A5"/>
    <mergeCell ref="B4:B5"/>
    <mergeCell ref="C4:C5"/>
    <mergeCell ref="D4:D5"/>
    <mergeCell ref="A42:H43"/>
  </mergeCells>
  <pageMargins left="0.68" right="0.29" top="0.29" bottom="0.29" header="0.3" footer="0.3"/>
  <pageSetup paperSize="9" orientation="portrait"/>
  <headerFooter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3"/>
  <sheetViews>
    <sheetView workbookViewId="0">
      <selection activeCell="A445" sqref="A445:F481"/>
    </sheetView>
  </sheetViews>
  <sheetFormatPr defaultColWidth="9" defaultRowHeight="14.25" outlineLevelCol="5"/>
  <cols>
    <col min="1" max="1" width="8.875" style="39" customWidth="1" collapsed="1"/>
    <col min="2" max="2" width="25.375" customWidth="1" collapsed="1"/>
    <col min="3" max="3" width="6.25" customWidth="1" collapsed="1"/>
    <col min="4" max="4" width="12" customWidth="1" collapsed="1"/>
    <col min="5" max="5" width="10.625" customWidth="1" collapsed="1"/>
    <col min="6" max="6" width="10.125" customWidth="1" collapsed="1"/>
  </cols>
  <sheetData>
    <row r="1" ht="31.35" customHeight="1" spans="1:6">
      <c r="A1" s="1" t="s">
        <v>50</v>
      </c>
      <c r="B1" s="2"/>
      <c r="C1" s="3"/>
      <c r="D1" s="15"/>
      <c r="E1" s="15"/>
      <c r="F1" s="15"/>
    </row>
    <row r="2" ht="29.45" customHeight="1" spans="1:6">
      <c r="A2" s="7" t="s">
        <v>51</v>
      </c>
      <c r="B2" s="7" t="s">
        <v>5</v>
      </c>
      <c r="C2" s="7" t="s">
        <v>15</v>
      </c>
      <c r="D2" s="7" t="s">
        <v>40</v>
      </c>
      <c r="E2" s="7" t="s">
        <v>41</v>
      </c>
      <c r="F2" s="7" t="s">
        <v>42</v>
      </c>
    </row>
    <row r="3" ht="19.35" customHeight="1" spans="1:6">
      <c r="A3" s="7"/>
      <c r="B3" s="8" t="s">
        <v>11</v>
      </c>
      <c r="C3" s="7"/>
      <c r="D3" s="19"/>
      <c r="E3" s="19"/>
      <c r="F3" s="22">
        <f>F4</f>
        <v>297.14</v>
      </c>
    </row>
    <row r="4" ht="19.35" customHeight="1" spans="1:6">
      <c r="A4" s="7" t="s">
        <v>20</v>
      </c>
      <c r="B4" s="8" t="s">
        <v>52</v>
      </c>
      <c r="C4" s="7"/>
      <c r="D4" s="19"/>
      <c r="E4" s="19"/>
      <c r="F4" s="22">
        <f>F5+F88+F190+F239+F362</f>
        <v>297.14</v>
      </c>
    </row>
    <row r="5" ht="19.35" customHeight="1" spans="1:6">
      <c r="A5" s="7" t="s">
        <v>53</v>
      </c>
      <c r="B5" s="8" t="s">
        <v>54</v>
      </c>
      <c r="C5" s="7"/>
      <c r="D5" s="19"/>
      <c r="E5" s="19"/>
      <c r="F5" s="22">
        <v>109.69</v>
      </c>
    </row>
    <row r="6" ht="19.35" customHeight="1" spans="1:6">
      <c r="A6" s="10">
        <v>1</v>
      </c>
      <c r="B6" s="8" t="s">
        <v>55</v>
      </c>
      <c r="C6" s="7" t="s">
        <v>56</v>
      </c>
      <c r="D6" s="21">
        <v>130</v>
      </c>
      <c r="E6" s="22">
        <v>130</v>
      </c>
      <c r="F6" s="22">
        <v>1.69</v>
      </c>
    </row>
    <row r="7" ht="19.35" customHeight="1" spans="1:6">
      <c r="A7" s="7"/>
      <c r="B7" s="8" t="s">
        <v>57</v>
      </c>
      <c r="C7" s="7" t="s">
        <v>58</v>
      </c>
      <c r="D7" s="22">
        <v>16.85</v>
      </c>
      <c r="E7" s="22">
        <v>853.89</v>
      </c>
      <c r="F7" s="22">
        <v>1.44</v>
      </c>
    </row>
    <row r="8" ht="19.35" customHeight="1" spans="1:6">
      <c r="A8" s="7"/>
      <c r="B8" s="8" t="s">
        <v>59</v>
      </c>
      <c r="C8" s="7" t="s">
        <v>58</v>
      </c>
      <c r="D8" s="22">
        <v>0.07</v>
      </c>
      <c r="E8" s="22">
        <v>6500</v>
      </c>
      <c r="F8" s="22">
        <v>0.05</v>
      </c>
    </row>
    <row r="9" ht="19.35" customHeight="1" spans="1:6">
      <c r="A9" s="7"/>
      <c r="B9" s="8" t="s">
        <v>60</v>
      </c>
      <c r="C9" s="7" t="s">
        <v>61</v>
      </c>
      <c r="D9" s="22">
        <v>299</v>
      </c>
      <c r="E9" s="22">
        <v>0.7</v>
      </c>
      <c r="F9" s="22">
        <v>0.02</v>
      </c>
    </row>
    <row r="10" ht="19.35" customHeight="1" spans="1:6">
      <c r="A10" s="7"/>
      <c r="B10" s="8" t="s">
        <v>62</v>
      </c>
      <c r="C10" s="7" t="s">
        <v>58</v>
      </c>
      <c r="D10" s="22">
        <v>48.1</v>
      </c>
      <c r="E10" s="22">
        <v>6.43</v>
      </c>
      <c r="F10" s="22">
        <v>0.03</v>
      </c>
    </row>
    <row r="11" ht="19.35" customHeight="1" spans="1:6">
      <c r="A11" s="7"/>
      <c r="B11" s="8" t="s">
        <v>63</v>
      </c>
      <c r="C11" s="7" t="s">
        <v>58</v>
      </c>
      <c r="D11" s="22">
        <v>106.6</v>
      </c>
      <c r="E11" s="22">
        <v>6.19</v>
      </c>
      <c r="F11" s="22">
        <v>0.07</v>
      </c>
    </row>
    <row r="12" ht="19.35" customHeight="1" spans="1:6">
      <c r="A12" s="7"/>
      <c r="B12" s="8" t="s">
        <v>64</v>
      </c>
      <c r="C12" s="7" t="s">
        <v>58</v>
      </c>
      <c r="D12" s="22">
        <v>11.51</v>
      </c>
      <c r="E12" s="22">
        <v>21.99</v>
      </c>
      <c r="F12" s="22">
        <v>0.03</v>
      </c>
    </row>
    <row r="13" ht="19.35" customHeight="1" spans="1:6">
      <c r="A13" s="7"/>
      <c r="B13" s="8" t="s">
        <v>65</v>
      </c>
      <c r="C13" s="7" t="s">
        <v>58</v>
      </c>
      <c r="D13" s="22">
        <v>16.85</v>
      </c>
      <c r="E13" s="22">
        <v>27.6</v>
      </c>
      <c r="F13" s="22">
        <v>0.05</v>
      </c>
    </row>
    <row r="14" ht="19.35" customHeight="1" spans="1:6">
      <c r="A14" s="10">
        <v>2</v>
      </c>
      <c r="B14" s="8" t="s">
        <v>66</v>
      </c>
      <c r="C14" s="7" t="s">
        <v>56</v>
      </c>
      <c r="D14" s="21">
        <v>1560</v>
      </c>
      <c r="E14" s="22">
        <v>117.63</v>
      </c>
      <c r="F14" s="22">
        <v>18.35</v>
      </c>
    </row>
    <row r="15" ht="19.35" customHeight="1" spans="1:6">
      <c r="A15" s="7"/>
      <c r="B15" s="8" t="s">
        <v>57</v>
      </c>
      <c r="C15" s="7" t="s">
        <v>58</v>
      </c>
      <c r="D15" s="22">
        <v>174.23</v>
      </c>
      <c r="E15" s="22">
        <v>853.89</v>
      </c>
      <c r="F15" s="22">
        <v>14.88</v>
      </c>
    </row>
    <row r="16" ht="19.35" customHeight="1" spans="1:6">
      <c r="A16" s="7"/>
      <c r="B16" s="8" t="s">
        <v>59</v>
      </c>
      <c r="C16" s="7" t="s">
        <v>58</v>
      </c>
      <c r="D16" s="22">
        <v>0.72</v>
      </c>
      <c r="E16" s="22">
        <v>6500</v>
      </c>
      <c r="F16" s="22">
        <v>0.47</v>
      </c>
    </row>
    <row r="17" ht="19.35" customHeight="1" spans="1:6">
      <c r="A17" s="7"/>
      <c r="B17" s="8" t="s">
        <v>60</v>
      </c>
      <c r="C17" s="7" t="s">
        <v>61</v>
      </c>
      <c r="D17" s="22">
        <v>2964</v>
      </c>
      <c r="E17" s="22">
        <v>0.7</v>
      </c>
      <c r="F17" s="22">
        <v>0.21</v>
      </c>
    </row>
    <row r="18" ht="19.35" customHeight="1" spans="1:6">
      <c r="A18" s="7"/>
      <c r="B18" s="8" t="s">
        <v>62</v>
      </c>
      <c r="C18" s="7" t="s">
        <v>58</v>
      </c>
      <c r="D18" s="22">
        <v>436.8</v>
      </c>
      <c r="E18" s="22">
        <v>6.43</v>
      </c>
      <c r="F18" s="22">
        <v>0.28</v>
      </c>
    </row>
    <row r="19" ht="19.35" customHeight="1" spans="1:6">
      <c r="A19" s="7"/>
      <c r="B19" s="8" t="s">
        <v>63</v>
      </c>
      <c r="C19" s="7" t="s">
        <v>58</v>
      </c>
      <c r="D19" s="22">
        <v>1060.8</v>
      </c>
      <c r="E19" s="22">
        <v>6.19</v>
      </c>
      <c r="F19" s="22">
        <v>0.66</v>
      </c>
    </row>
    <row r="20" ht="19.35" customHeight="1" spans="1:6">
      <c r="A20" s="7"/>
      <c r="B20" s="8" t="s">
        <v>67</v>
      </c>
      <c r="C20" s="7" t="s">
        <v>58</v>
      </c>
      <c r="D20" s="22">
        <v>624</v>
      </c>
      <c r="E20" s="22">
        <v>21.99</v>
      </c>
      <c r="F20" s="22">
        <v>1.37</v>
      </c>
    </row>
    <row r="21" ht="19.35" customHeight="1" spans="1:6">
      <c r="A21" s="7"/>
      <c r="B21" s="8" t="s">
        <v>65</v>
      </c>
      <c r="C21" s="7" t="s">
        <v>58</v>
      </c>
      <c r="D21" s="22">
        <v>174.23</v>
      </c>
      <c r="E21" s="22">
        <v>27.6</v>
      </c>
      <c r="F21" s="22">
        <v>0.48</v>
      </c>
    </row>
    <row r="22" ht="19.35" customHeight="1" spans="1:6">
      <c r="A22" s="10">
        <v>3</v>
      </c>
      <c r="B22" s="8" t="s">
        <v>68</v>
      </c>
      <c r="C22" s="7" t="s">
        <v>56</v>
      </c>
      <c r="D22" s="21">
        <v>5150</v>
      </c>
      <c r="E22" s="22">
        <v>81.4</v>
      </c>
      <c r="F22" s="22">
        <v>41.92</v>
      </c>
    </row>
    <row r="23" ht="19.35" customHeight="1" spans="1:6">
      <c r="A23" s="7"/>
      <c r="B23" s="8" t="s">
        <v>57</v>
      </c>
      <c r="C23" s="7" t="s">
        <v>58</v>
      </c>
      <c r="D23" s="22">
        <v>411.73</v>
      </c>
      <c r="E23" s="22">
        <v>853.89</v>
      </c>
      <c r="F23" s="22">
        <v>35.16</v>
      </c>
    </row>
    <row r="24" ht="19.35" customHeight="1" spans="1:6">
      <c r="A24" s="7"/>
      <c r="B24" s="8" t="s">
        <v>59</v>
      </c>
      <c r="C24" s="7" t="s">
        <v>58</v>
      </c>
      <c r="D24" s="22">
        <v>1.76</v>
      </c>
      <c r="E24" s="22">
        <v>6500</v>
      </c>
      <c r="F24" s="22">
        <v>1.14</v>
      </c>
    </row>
    <row r="25" ht="19.35" customHeight="1" spans="1:6">
      <c r="A25" s="7"/>
      <c r="B25" s="8" t="s">
        <v>60</v>
      </c>
      <c r="C25" s="7" t="s">
        <v>61</v>
      </c>
      <c r="D25" s="22">
        <v>8240</v>
      </c>
      <c r="E25" s="22">
        <v>0.7</v>
      </c>
      <c r="F25" s="22">
        <v>0.58</v>
      </c>
    </row>
    <row r="26" ht="19.35" customHeight="1" spans="1:6">
      <c r="A26" s="7"/>
      <c r="B26" s="8" t="s">
        <v>62</v>
      </c>
      <c r="C26" s="7" t="s">
        <v>58</v>
      </c>
      <c r="D26" s="22">
        <v>875.5</v>
      </c>
      <c r="E26" s="22">
        <v>6.43</v>
      </c>
      <c r="F26" s="22">
        <v>0.56</v>
      </c>
    </row>
    <row r="27" ht="19.35" customHeight="1" spans="1:6">
      <c r="A27" s="7"/>
      <c r="B27" s="8" t="s">
        <v>63</v>
      </c>
      <c r="C27" s="7" t="s">
        <v>58</v>
      </c>
      <c r="D27" s="22">
        <v>2832.5</v>
      </c>
      <c r="E27" s="22">
        <v>6.19</v>
      </c>
      <c r="F27" s="22">
        <v>1.75</v>
      </c>
    </row>
    <row r="28" ht="19.35" customHeight="1" spans="1:6">
      <c r="A28" s="7"/>
      <c r="B28" s="8" t="s">
        <v>67</v>
      </c>
      <c r="C28" s="7" t="s">
        <v>58</v>
      </c>
      <c r="D28" s="22">
        <v>990.86</v>
      </c>
      <c r="E28" s="22">
        <v>21.99</v>
      </c>
      <c r="F28" s="22">
        <v>2.18</v>
      </c>
    </row>
    <row r="29" ht="19.35" customHeight="1" spans="1:6">
      <c r="A29" s="7"/>
      <c r="B29" s="8" t="s">
        <v>65</v>
      </c>
      <c r="C29" s="7" t="s">
        <v>58</v>
      </c>
      <c r="D29" s="21">
        <v>200</v>
      </c>
      <c r="E29" s="22">
        <v>27.6</v>
      </c>
      <c r="F29" s="22">
        <v>0.55</v>
      </c>
    </row>
    <row r="30" ht="19.35" customHeight="1" spans="1:6">
      <c r="A30" s="10">
        <v>4</v>
      </c>
      <c r="B30" s="8" t="s">
        <v>69</v>
      </c>
      <c r="C30" s="7" t="s">
        <v>70</v>
      </c>
      <c r="D30" s="21">
        <v>498</v>
      </c>
      <c r="E30" s="22">
        <v>958.43</v>
      </c>
      <c r="F30" s="22">
        <v>47.73</v>
      </c>
    </row>
    <row r="31" ht="19.35" customHeight="1" spans="1:6">
      <c r="A31" s="7" t="s">
        <v>71</v>
      </c>
      <c r="B31" s="8" t="s">
        <v>72</v>
      </c>
      <c r="C31" s="7" t="s">
        <v>70</v>
      </c>
      <c r="D31" s="21">
        <v>9</v>
      </c>
      <c r="E31" s="22">
        <v>6455.56</v>
      </c>
      <c r="F31" s="22">
        <v>5.81</v>
      </c>
    </row>
    <row r="32" ht="19.35" customHeight="1" spans="1:6">
      <c r="A32" s="7"/>
      <c r="B32" s="8" t="s">
        <v>73</v>
      </c>
      <c r="C32" s="7" t="s">
        <v>58</v>
      </c>
      <c r="D32" s="22">
        <v>82.35</v>
      </c>
      <c r="E32" s="22">
        <v>334.59</v>
      </c>
      <c r="F32" s="22">
        <v>2.76</v>
      </c>
    </row>
    <row r="33" ht="19.35" customHeight="1" spans="1:6">
      <c r="A33" s="7"/>
      <c r="B33" s="8" t="s">
        <v>74</v>
      </c>
      <c r="C33" s="7" t="s">
        <v>58</v>
      </c>
      <c r="D33" s="22">
        <v>15.3</v>
      </c>
      <c r="E33" s="22">
        <v>556.34</v>
      </c>
      <c r="F33" s="22">
        <v>0.85</v>
      </c>
    </row>
    <row r="34" ht="19.35" customHeight="1" spans="1:6">
      <c r="A34" s="7"/>
      <c r="B34" s="8" t="s">
        <v>75</v>
      </c>
      <c r="C34" s="7" t="s">
        <v>56</v>
      </c>
      <c r="D34" s="21">
        <v>18</v>
      </c>
      <c r="E34" s="22">
        <v>316.82</v>
      </c>
      <c r="F34" s="22">
        <v>0.57</v>
      </c>
    </row>
    <row r="35" ht="19.35" customHeight="1" spans="1:6">
      <c r="A35" s="7"/>
      <c r="B35" s="8" t="s">
        <v>76</v>
      </c>
      <c r="C35" s="7" t="s">
        <v>77</v>
      </c>
      <c r="D35" s="22">
        <v>9</v>
      </c>
      <c r="E35" s="22">
        <v>1411.46</v>
      </c>
      <c r="F35" s="22">
        <v>1.27</v>
      </c>
    </row>
    <row r="36" ht="19.35" customHeight="1" spans="1:6">
      <c r="A36" s="7"/>
      <c r="B36" s="8" t="s">
        <v>78</v>
      </c>
      <c r="C36" s="7" t="s">
        <v>58</v>
      </c>
      <c r="D36" s="22">
        <v>234</v>
      </c>
      <c r="E36" s="22">
        <v>2.86</v>
      </c>
      <c r="F36" s="22">
        <v>0.07</v>
      </c>
    </row>
    <row r="37" ht="19.35" customHeight="1" spans="1:6">
      <c r="A37" s="7"/>
      <c r="B37" s="8" t="s">
        <v>79</v>
      </c>
      <c r="C37" s="7" t="s">
        <v>58</v>
      </c>
      <c r="D37" s="22">
        <v>135</v>
      </c>
      <c r="E37" s="22">
        <v>21.77</v>
      </c>
      <c r="F37" s="22">
        <v>0.29</v>
      </c>
    </row>
    <row r="38" ht="31.35" customHeight="1" spans="1:6">
      <c r="A38" s="1" t="s">
        <v>50</v>
      </c>
      <c r="B38" s="2"/>
      <c r="C38" s="3"/>
      <c r="D38" s="15"/>
      <c r="E38" s="15"/>
      <c r="F38" s="15"/>
    </row>
    <row r="39" ht="29.45" customHeight="1" spans="1:6">
      <c r="A39" s="7" t="s">
        <v>51</v>
      </c>
      <c r="B39" s="7" t="s">
        <v>5</v>
      </c>
      <c r="C39" s="7" t="s">
        <v>15</v>
      </c>
      <c r="D39" s="7" t="s">
        <v>40</v>
      </c>
      <c r="E39" s="7" t="s">
        <v>41</v>
      </c>
      <c r="F39" s="7" t="s">
        <v>42</v>
      </c>
    </row>
    <row r="40" ht="19.35" customHeight="1" spans="1:6">
      <c r="A40" s="7" t="s">
        <v>80</v>
      </c>
      <c r="B40" s="8" t="s">
        <v>81</v>
      </c>
      <c r="C40" s="7" t="s">
        <v>70</v>
      </c>
      <c r="D40" s="21">
        <v>6</v>
      </c>
      <c r="E40" s="22">
        <v>7483.33</v>
      </c>
      <c r="F40" s="22">
        <v>4.49</v>
      </c>
    </row>
    <row r="41" ht="19.35" customHeight="1" spans="1:6">
      <c r="A41" s="7"/>
      <c r="B41" s="8" t="s">
        <v>73</v>
      </c>
      <c r="C41" s="7" t="s">
        <v>58</v>
      </c>
      <c r="D41" s="22">
        <v>60.84</v>
      </c>
      <c r="E41" s="22">
        <v>334.59</v>
      </c>
      <c r="F41" s="22">
        <v>2.04</v>
      </c>
    </row>
    <row r="42" ht="19.35" customHeight="1" spans="1:6">
      <c r="A42" s="7"/>
      <c r="B42" s="8" t="s">
        <v>74</v>
      </c>
      <c r="C42" s="7" t="s">
        <v>58</v>
      </c>
      <c r="D42" s="22">
        <v>10.44</v>
      </c>
      <c r="E42" s="22">
        <v>556.34</v>
      </c>
      <c r="F42" s="22">
        <v>0.58</v>
      </c>
    </row>
    <row r="43" ht="19.35" customHeight="1" spans="1:6">
      <c r="A43" s="7"/>
      <c r="B43" s="8" t="s">
        <v>75</v>
      </c>
      <c r="C43" s="7" t="s">
        <v>56</v>
      </c>
      <c r="D43" s="21">
        <v>24</v>
      </c>
      <c r="E43" s="22">
        <v>316.82</v>
      </c>
      <c r="F43" s="22">
        <v>0.76</v>
      </c>
    </row>
    <row r="44" ht="19.35" customHeight="1" spans="1:6">
      <c r="A44" s="7"/>
      <c r="B44" s="8" t="s">
        <v>76</v>
      </c>
      <c r="C44" s="7" t="s">
        <v>77</v>
      </c>
      <c r="D44" s="21">
        <v>6</v>
      </c>
      <c r="E44" s="22">
        <v>1411.46</v>
      </c>
      <c r="F44" s="22">
        <v>0.85</v>
      </c>
    </row>
    <row r="45" ht="19.35" customHeight="1" spans="1:6">
      <c r="A45" s="7"/>
      <c r="B45" s="8" t="s">
        <v>78</v>
      </c>
      <c r="C45" s="7" t="s">
        <v>58</v>
      </c>
      <c r="D45" s="21">
        <v>180</v>
      </c>
      <c r="E45" s="22">
        <v>2.86</v>
      </c>
      <c r="F45" s="22">
        <v>0.05</v>
      </c>
    </row>
    <row r="46" ht="19.35" customHeight="1" spans="1:6">
      <c r="A46" s="7"/>
      <c r="B46" s="8" t="s">
        <v>79</v>
      </c>
      <c r="C46" s="7" t="s">
        <v>58</v>
      </c>
      <c r="D46" s="21">
        <v>96</v>
      </c>
      <c r="E46" s="22">
        <v>21.77</v>
      </c>
      <c r="F46" s="22">
        <v>0.21</v>
      </c>
    </row>
    <row r="47" ht="19.35" customHeight="1" spans="1:6">
      <c r="A47" s="7" t="s">
        <v>82</v>
      </c>
      <c r="B47" s="8" t="s">
        <v>83</v>
      </c>
      <c r="C47" s="7" t="s">
        <v>70</v>
      </c>
      <c r="D47" s="21">
        <v>2</v>
      </c>
      <c r="E47" s="22">
        <v>8350</v>
      </c>
      <c r="F47" s="22">
        <v>1.67</v>
      </c>
    </row>
    <row r="48" ht="19.35" customHeight="1" spans="1:6">
      <c r="A48" s="7"/>
      <c r="B48" s="8" t="s">
        <v>73</v>
      </c>
      <c r="C48" s="7" t="s">
        <v>58</v>
      </c>
      <c r="D48" s="22">
        <v>21.44</v>
      </c>
      <c r="E48" s="22">
        <v>334.59</v>
      </c>
      <c r="F48" s="22">
        <v>0.72</v>
      </c>
    </row>
    <row r="49" ht="19.35" customHeight="1" spans="1:6">
      <c r="A49" s="7"/>
      <c r="B49" s="8" t="s">
        <v>74</v>
      </c>
      <c r="C49" s="7" t="s">
        <v>58</v>
      </c>
      <c r="D49" s="22">
        <v>3.6</v>
      </c>
      <c r="E49" s="22">
        <v>556.34</v>
      </c>
      <c r="F49" s="22">
        <v>0.2</v>
      </c>
    </row>
    <row r="50" ht="19.35" customHeight="1" spans="1:6">
      <c r="A50" s="7"/>
      <c r="B50" s="8" t="s">
        <v>75</v>
      </c>
      <c r="C50" s="7" t="s">
        <v>56</v>
      </c>
      <c r="D50" s="23">
        <v>12</v>
      </c>
      <c r="E50" s="22">
        <v>316.82</v>
      </c>
      <c r="F50" s="22">
        <v>0.38</v>
      </c>
    </row>
    <row r="51" ht="19.35" customHeight="1" spans="1:6">
      <c r="A51" s="7"/>
      <c r="B51" s="8" t="s">
        <v>76</v>
      </c>
      <c r="C51" s="7" t="s">
        <v>77</v>
      </c>
      <c r="D51" s="22">
        <v>2</v>
      </c>
      <c r="E51" s="22">
        <v>1411.46</v>
      </c>
      <c r="F51" s="22">
        <v>0.28</v>
      </c>
    </row>
    <row r="52" ht="19.35" customHeight="1" spans="1:6">
      <c r="A52" s="7"/>
      <c r="B52" s="8" t="s">
        <v>78</v>
      </c>
      <c r="C52" s="7" t="s">
        <v>58</v>
      </c>
      <c r="D52" s="23">
        <v>64</v>
      </c>
      <c r="E52" s="22">
        <v>2.86</v>
      </c>
      <c r="F52" s="22">
        <v>0.02</v>
      </c>
    </row>
    <row r="53" ht="19.35" customHeight="1" spans="1:6">
      <c r="A53" s="7"/>
      <c r="B53" s="8" t="s">
        <v>79</v>
      </c>
      <c r="C53" s="7" t="s">
        <v>58</v>
      </c>
      <c r="D53" s="23">
        <v>34</v>
      </c>
      <c r="E53" s="22">
        <v>21.77</v>
      </c>
      <c r="F53" s="22">
        <v>0.07</v>
      </c>
    </row>
    <row r="54" ht="19.35" customHeight="1" spans="1:6">
      <c r="A54" s="7" t="s">
        <v>84</v>
      </c>
      <c r="B54" s="8" t="s">
        <v>85</v>
      </c>
      <c r="C54" s="7" t="s">
        <v>70</v>
      </c>
      <c r="D54" s="21">
        <v>22</v>
      </c>
      <c r="E54" s="22">
        <v>7500</v>
      </c>
      <c r="F54" s="22">
        <v>16.5</v>
      </c>
    </row>
    <row r="55" ht="19.35" customHeight="1" spans="1:6">
      <c r="A55" s="7"/>
      <c r="B55" s="8" t="s">
        <v>73</v>
      </c>
      <c r="C55" s="7" t="s">
        <v>58</v>
      </c>
      <c r="D55" s="22">
        <v>185.68</v>
      </c>
      <c r="E55" s="22">
        <v>334.59</v>
      </c>
      <c r="F55" s="22">
        <v>6.21</v>
      </c>
    </row>
    <row r="56" ht="19.35" customHeight="1" spans="1:6">
      <c r="A56" s="7"/>
      <c r="B56" s="8" t="s">
        <v>86</v>
      </c>
      <c r="C56" s="7" t="s">
        <v>58</v>
      </c>
      <c r="D56" s="22">
        <v>44.44</v>
      </c>
      <c r="E56" s="22">
        <v>546.15</v>
      </c>
      <c r="F56" s="22">
        <v>2.43</v>
      </c>
    </row>
    <row r="57" ht="19.35" customHeight="1" spans="1:6">
      <c r="A57" s="7"/>
      <c r="B57" s="8" t="s">
        <v>87</v>
      </c>
      <c r="C57" s="7" t="s">
        <v>58</v>
      </c>
      <c r="D57" s="22">
        <v>3.08</v>
      </c>
      <c r="E57" s="22">
        <v>466.36</v>
      </c>
      <c r="F57" s="22">
        <v>0.14</v>
      </c>
    </row>
    <row r="58" ht="19.35" customHeight="1" spans="1:6">
      <c r="A58" s="7"/>
      <c r="B58" s="8" t="s">
        <v>88</v>
      </c>
      <c r="C58" s="7" t="s">
        <v>58</v>
      </c>
      <c r="D58" s="22">
        <v>2.42</v>
      </c>
      <c r="E58" s="22">
        <v>892.51</v>
      </c>
      <c r="F58" s="22">
        <v>0.22</v>
      </c>
    </row>
    <row r="59" ht="19.35" customHeight="1" spans="1:6">
      <c r="A59" s="7"/>
      <c r="B59" s="8" t="s">
        <v>89</v>
      </c>
      <c r="C59" s="7" t="s">
        <v>58</v>
      </c>
      <c r="D59" s="22">
        <v>14.96</v>
      </c>
      <c r="E59" s="22">
        <v>493.03</v>
      </c>
      <c r="F59" s="22">
        <v>0.74</v>
      </c>
    </row>
    <row r="60" ht="19.35" customHeight="1" spans="1:6">
      <c r="A60" s="7"/>
      <c r="B60" s="8" t="s">
        <v>90</v>
      </c>
      <c r="C60" s="7" t="s">
        <v>77</v>
      </c>
      <c r="D60" s="22">
        <v>22</v>
      </c>
      <c r="E60" s="22">
        <v>2455.58</v>
      </c>
      <c r="F60" s="22">
        <v>5.4</v>
      </c>
    </row>
    <row r="61" ht="19.35" customHeight="1" spans="1:6">
      <c r="A61" s="7"/>
      <c r="B61" s="8" t="s">
        <v>91</v>
      </c>
      <c r="C61" s="7" t="s">
        <v>92</v>
      </c>
      <c r="D61" s="22">
        <v>0.16</v>
      </c>
      <c r="E61" s="22">
        <v>5706.9</v>
      </c>
      <c r="F61" s="22">
        <v>0.09</v>
      </c>
    </row>
    <row r="62" ht="19.35" customHeight="1" spans="1:6">
      <c r="A62" s="7"/>
      <c r="B62" s="8" t="s">
        <v>78</v>
      </c>
      <c r="C62" s="7" t="s">
        <v>58</v>
      </c>
      <c r="D62" s="22">
        <v>924</v>
      </c>
      <c r="E62" s="22">
        <v>2.86</v>
      </c>
      <c r="F62" s="22">
        <v>0.26</v>
      </c>
    </row>
    <row r="63" ht="19.35" customHeight="1" spans="1:6">
      <c r="A63" s="7"/>
      <c r="B63" s="8" t="s">
        <v>79</v>
      </c>
      <c r="C63" s="7" t="s">
        <v>58</v>
      </c>
      <c r="D63" s="22">
        <v>462</v>
      </c>
      <c r="E63" s="22">
        <v>21.77</v>
      </c>
      <c r="F63" s="22">
        <v>1.01</v>
      </c>
    </row>
    <row r="64" ht="19.35" customHeight="1" spans="1:6">
      <c r="A64" s="7" t="s">
        <v>93</v>
      </c>
      <c r="B64" s="8" t="s">
        <v>94</v>
      </c>
      <c r="C64" s="7" t="s">
        <v>70</v>
      </c>
      <c r="D64" s="21">
        <v>2</v>
      </c>
      <c r="E64" s="22">
        <v>10400</v>
      </c>
      <c r="F64" s="22">
        <v>2.08</v>
      </c>
    </row>
    <row r="65" ht="19.35" customHeight="1" spans="1:6">
      <c r="A65" s="7"/>
      <c r="B65" s="8" t="s">
        <v>73</v>
      </c>
      <c r="C65" s="7" t="s">
        <v>58</v>
      </c>
      <c r="D65" s="22">
        <v>20.44</v>
      </c>
      <c r="E65" s="22">
        <v>334.59</v>
      </c>
      <c r="F65" s="22">
        <v>0.68</v>
      </c>
    </row>
    <row r="66" ht="19.35" customHeight="1" spans="1:6">
      <c r="A66" s="7"/>
      <c r="B66" s="8" t="s">
        <v>86</v>
      </c>
      <c r="C66" s="7" t="s">
        <v>58</v>
      </c>
      <c r="D66" s="22">
        <v>4.7</v>
      </c>
      <c r="E66" s="22">
        <v>546.15</v>
      </c>
      <c r="F66" s="22">
        <v>0.26</v>
      </c>
    </row>
    <row r="67" ht="19.35" customHeight="1" spans="1:6">
      <c r="A67" s="7"/>
      <c r="B67" s="8" t="s">
        <v>87</v>
      </c>
      <c r="C67" s="7" t="s">
        <v>58</v>
      </c>
      <c r="D67" s="22">
        <v>0.34</v>
      </c>
      <c r="E67" s="22">
        <v>466.36</v>
      </c>
      <c r="F67" s="22">
        <v>0.02</v>
      </c>
    </row>
    <row r="68" ht="19.35" customHeight="1" spans="1:6">
      <c r="A68" s="7"/>
      <c r="B68" s="8" t="s">
        <v>88</v>
      </c>
      <c r="C68" s="7" t="s">
        <v>58</v>
      </c>
      <c r="D68" s="22">
        <v>0.22</v>
      </c>
      <c r="E68" s="22">
        <v>892.51</v>
      </c>
      <c r="F68" s="22">
        <v>0.02</v>
      </c>
    </row>
    <row r="69" ht="19.35" customHeight="1" spans="1:6">
      <c r="A69" s="7"/>
      <c r="B69" s="8" t="s">
        <v>89</v>
      </c>
      <c r="C69" s="7" t="s">
        <v>58</v>
      </c>
      <c r="D69" s="22">
        <v>1.36</v>
      </c>
      <c r="E69" s="22">
        <v>493.03</v>
      </c>
      <c r="F69" s="22">
        <v>0.07</v>
      </c>
    </row>
    <row r="70" ht="19.35" customHeight="1" spans="1:6">
      <c r="A70" s="7"/>
      <c r="B70" s="8" t="s">
        <v>95</v>
      </c>
      <c r="C70" s="7" t="s">
        <v>77</v>
      </c>
      <c r="D70" s="21">
        <v>2</v>
      </c>
      <c r="E70" s="22">
        <v>4430.97</v>
      </c>
      <c r="F70" s="22">
        <v>0.89</v>
      </c>
    </row>
    <row r="71" ht="19.35" customHeight="1" spans="1:6">
      <c r="A71" s="7"/>
      <c r="B71" s="8" t="s">
        <v>91</v>
      </c>
      <c r="C71" s="7" t="s">
        <v>92</v>
      </c>
      <c r="D71" s="22">
        <v>0.02</v>
      </c>
      <c r="E71" s="22">
        <v>5706.9</v>
      </c>
      <c r="F71" s="22">
        <v>0.01</v>
      </c>
    </row>
    <row r="72" ht="19.35" customHeight="1" spans="1:6">
      <c r="A72" s="7"/>
      <c r="B72" s="8" t="s">
        <v>78</v>
      </c>
      <c r="C72" s="7" t="s">
        <v>58</v>
      </c>
      <c r="D72" s="21">
        <v>92</v>
      </c>
      <c r="E72" s="22">
        <v>2.86</v>
      </c>
      <c r="F72" s="22">
        <v>0.03</v>
      </c>
    </row>
    <row r="73" ht="19.35" customHeight="1" spans="1:6">
      <c r="A73" s="7"/>
      <c r="B73" s="8" t="s">
        <v>79</v>
      </c>
      <c r="C73" s="7" t="s">
        <v>58</v>
      </c>
      <c r="D73" s="21">
        <v>46</v>
      </c>
      <c r="E73" s="22">
        <v>21.77</v>
      </c>
      <c r="F73" s="22">
        <v>0.1</v>
      </c>
    </row>
    <row r="74" ht="19.35" customHeight="1" spans="1:6">
      <c r="A74" s="7" t="s">
        <v>96</v>
      </c>
      <c r="B74" s="8" t="s">
        <v>97</v>
      </c>
      <c r="C74" s="7" t="s">
        <v>70</v>
      </c>
      <c r="D74" s="21">
        <v>21</v>
      </c>
      <c r="E74" s="22">
        <v>5604.76</v>
      </c>
      <c r="F74" s="22">
        <v>11.77</v>
      </c>
    </row>
    <row r="75" ht="31.35" customHeight="1" spans="1:6">
      <c r="A75" s="1" t="s">
        <v>50</v>
      </c>
      <c r="B75" s="2"/>
      <c r="C75" s="3"/>
      <c r="D75" s="15"/>
      <c r="E75" s="15"/>
      <c r="F75" s="15"/>
    </row>
    <row r="76" ht="29.45" customHeight="1" spans="1:6">
      <c r="A76" s="7" t="s">
        <v>51</v>
      </c>
      <c r="B76" s="7" t="s">
        <v>5</v>
      </c>
      <c r="C76" s="7" t="s">
        <v>15</v>
      </c>
      <c r="D76" s="7" t="s">
        <v>40</v>
      </c>
      <c r="E76" s="7" t="s">
        <v>41</v>
      </c>
      <c r="F76" s="7" t="s">
        <v>42</v>
      </c>
    </row>
    <row r="77" ht="19.35" customHeight="1" spans="1:6">
      <c r="A77" s="7"/>
      <c r="B77" s="8" t="s">
        <v>73</v>
      </c>
      <c r="C77" s="7" t="s">
        <v>58</v>
      </c>
      <c r="D77" s="22">
        <v>116.76</v>
      </c>
      <c r="E77" s="22">
        <v>334.59</v>
      </c>
      <c r="F77" s="22">
        <v>3.91</v>
      </c>
    </row>
    <row r="78" ht="19.35" customHeight="1" spans="1:6">
      <c r="A78" s="7"/>
      <c r="B78" s="8" t="s">
        <v>74</v>
      </c>
      <c r="C78" s="7" t="s">
        <v>58</v>
      </c>
      <c r="D78" s="22">
        <v>15.96</v>
      </c>
      <c r="E78" s="22">
        <v>493.03</v>
      </c>
      <c r="F78" s="22">
        <v>0.79</v>
      </c>
    </row>
    <row r="79" ht="19.35" customHeight="1" spans="1:6">
      <c r="A79" s="7"/>
      <c r="B79" s="8" t="s">
        <v>98</v>
      </c>
      <c r="C79" s="7" t="s">
        <v>56</v>
      </c>
      <c r="D79" s="21">
        <v>105</v>
      </c>
      <c r="E79" s="22">
        <v>616.71</v>
      </c>
      <c r="F79" s="22">
        <v>6.48</v>
      </c>
    </row>
    <row r="80" ht="19.35" customHeight="1" spans="1:6">
      <c r="A80" s="7"/>
      <c r="B80" s="8" t="s">
        <v>78</v>
      </c>
      <c r="C80" s="7" t="s">
        <v>58</v>
      </c>
      <c r="D80" s="21">
        <v>462</v>
      </c>
      <c r="E80" s="22">
        <v>2.86</v>
      </c>
      <c r="F80" s="22">
        <v>0.13</v>
      </c>
    </row>
    <row r="81" ht="19.35" customHeight="1" spans="1:6">
      <c r="A81" s="7"/>
      <c r="B81" s="8" t="s">
        <v>79</v>
      </c>
      <c r="C81" s="7" t="s">
        <v>58</v>
      </c>
      <c r="D81" s="21">
        <v>210</v>
      </c>
      <c r="E81" s="22">
        <v>21.77</v>
      </c>
      <c r="F81" s="22">
        <v>0.46</v>
      </c>
    </row>
    <row r="82" ht="19.35" customHeight="1" spans="1:6">
      <c r="A82" s="7" t="s">
        <v>99</v>
      </c>
      <c r="B82" s="8" t="s">
        <v>100</v>
      </c>
      <c r="C82" s="7" t="s">
        <v>70</v>
      </c>
      <c r="D82" s="21">
        <v>436</v>
      </c>
      <c r="E82" s="22">
        <v>124.08</v>
      </c>
      <c r="F82" s="22">
        <v>5.41</v>
      </c>
    </row>
    <row r="83" ht="19.35" customHeight="1" spans="1:6">
      <c r="A83" s="7"/>
      <c r="B83" s="8" t="s">
        <v>101</v>
      </c>
      <c r="C83" s="7" t="s">
        <v>58</v>
      </c>
      <c r="D83" s="22">
        <v>47.96</v>
      </c>
      <c r="E83" s="22">
        <v>581.07</v>
      </c>
      <c r="F83" s="22">
        <v>2.79</v>
      </c>
    </row>
    <row r="84" ht="19.35" customHeight="1" spans="1:6">
      <c r="A84" s="7"/>
      <c r="B84" s="8" t="s">
        <v>74</v>
      </c>
      <c r="C84" s="7" t="s">
        <v>58</v>
      </c>
      <c r="D84" s="22">
        <v>4.36</v>
      </c>
      <c r="E84" s="22">
        <v>493.03</v>
      </c>
      <c r="F84" s="22">
        <v>0.21</v>
      </c>
    </row>
    <row r="85" ht="19.35" customHeight="1" spans="1:6">
      <c r="A85" s="7"/>
      <c r="B85" s="8" t="s">
        <v>102</v>
      </c>
      <c r="C85" s="7" t="s">
        <v>56</v>
      </c>
      <c r="D85" s="22">
        <v>436</v>
      </c>
      <c r="E85" s="22">
        <v>55.22</v>
      </c>
      <c r="F85" s="22">
        <v>2.41</v>
      </c>
    </row>
    <row r="86" ht="19.35" customHeight="1" spans="1:6">
      <c r="A86" s="7"/>
      <c r="B86" s="8" t="s">
        <v>62</v>
      </c>
      <c r="C86" s="7" t="s">
        <v>58</v>
      </c>
      <c r="D86" s="22">
        <v>0.76</v>
      </c>
      <c r="E86" s="22">
        <v>6.43</v>
      </c>
      <c r="F86" s="19"/>
    </row>
    <row r="87" ht="19.35" customHeight="1" spans="1:6">
      <c r="A87" s="7"/>
      <c r="B87" s="8" t="s">
        <v>63</v>
      </c>
      <c r="C87" s="7" t="s">
        <v>58</v>
      </c>
      <c r="D87" s="22">
        <v>0.15</v>
      </c>
      <c r="E87" s="22">
        <v>6.19</v>
      </c>
      <c r="F87" s="19"/>
    </row>
    <row r="88" ht="19.35" customHeight="1" spans="1:6">
      <c r="A88" s="7" t="s">
        <v>103</v>
      </c>
      <c r="B88" s="8" t="s">
        <v>104</v>
      </c>
      <c r="C88" s="7"/>
      <c r="D88" s="19"/>
      <c r="E88" s="19"/>
      <c r="F88" s="22">
        <v>59.48</v>
      </c>
    </row>
    <row r="89" ht="19.35" customHeight="1" spans="1:6">
      <c r="A89" s="10">
        <v>1</v>
      </c>
      <c r="B89" s="8" t="s">
        <v>105</v>
      </c>
      <c r="C89" s="7" t="s">
        <v>56</v>
      </c>
      <c r="D89" s="21">
        <v>695</v>
      </c>
      <c r="E89" s="22">
        <v>205.61</v>
      </c>
      <c r="F89" s="22">
        <v>14.29</v>
      </c>
    </row>
    <row r="90" ht="19.35" customHeight="1" spans="1:6">
      <c r="A90" s="7"/>
      <c r="B90" s="8" t="s">
        <v>57</v>
      </c>
      <c r="C90" s="7" t="s">
        <v>58</v>
      </c>
      <c r="D90" s="22">
        <v>138.44</v>
      </c>
      <c r="E90" s="22">
        <v>853.89</v>
      </c>
      <c r="F90" s="22">
        <v>11.82</v>
      </c>
    </row>
    <row r="91" ht="19.35" customHeight="1" spans="1:6">
      <c r="A91" s="7"/>
      <c r="B91" s="8" t="s">
        <v>59</v>
      </c>
      <c r="C91" s="7" t="s">
        <v>58</v>
      </c>
      <c r="D91" s="22">
        <v>0.59</v>
      </c>
      <c r="E91" s="22">
        <v>6500</v>
      </c>
      <c r="F91" s="22">
        <v>0.38</v>
      </c>
    </row>
    <row r="92" ht="19.35" customHeight="1" spans="1:6">
      <c r="A92" s="7"/>
      <c r="B92" s="8" t="s">
        <v>60</v>
      </c>
      <c r="C92" s="7" t="s">
        <v>61</v>
      </c>
      <c r="D92" s="21">
        <v>2085</v>
      </c>
      <c r="E92" s="22">
        <v>0.7</v>
      </c>
      <c r="F92" s="22">
        <v>0.15</v>
      </c>
    </row>
    <row r="93" ht="19.35" customHeight="1" spans="1:6">
      <c r="A93" s="7"/>
      <c r="B93" s="8" t="s">
        <v>62</v>
      </c>
      <c r="C93" s="7" t="s">
        <v>58</v>
      </c>
      <c r="D93" s="22">
        <v>465.65</v>
      </c>
      <c r="E93" s="22">
        <v>6.43</v>
      </c>
      <c r="F93" s="22">
        <v>0.3</v>
      </c>
    </row>
    <row r="94" ht="19.35" customHeight="1" spans="1:6">
      <c r="A94" s="7"/>
      <c r="B94" s="8" t="s">
        <v>63</v>
      </c>
      <c r="C94" s="7" t="s">
        <v>58</v>
      </c>
      <c r="D94" s="22">
        <v>813.15</v>
      </c>
      <c r="E94" s="22">
        <v>6.19</v>
      </c>
      <c r="F94" s="22">
        <v>0.5</v>
      </c>
    </row>
    <row r="95" ht="19.35" customHeight="1" spans="1:6">
      <c r="A95" s="7"/>
      <c r="B95" s="8" t="s">
        <v>64</v>
      </c>
      <c r="C95" s="7" t="s">
        <v>58</v>
      </c>
      <c r="D95" s="22">
        <v>347.5</v>
      </c>
      <c r="E95" s="22">
        <v>21.99</v>
      </c>
      <c r="F95" s="22">
        <v>0.76</v>
      </c>
    </row>
    <row r="96" ht="19.35" customHeight="1" spans="1:6">
      <c r="A96" s="7"/>
      <c r="B96" s="8" t="s">
        <v>65</v>
      </c>
      <c r="C96" s="7" t="s">
        <v>58</v>
      </c>
      <c r="D96" s="22">
        <v>138.44</v>
      </c>
      <c r="E96" s="22">
        <v>27.6</v>
      </c>
      <c r="F96" s="22">
        <v>0.38</v>
      </c>
    </row>
    <row r="97" ht="19.35" customHeight="1" spans="1:6">
      <c r="A97" s="10">
        <v>2</v>
      </c>
      <c r="B97" s="8" t="s">
        <v>106</v>
      </c>
      <c r="C97" s="7" t="s">
        <v>56</v>
      </c>
      <c r="D97" s="21">
        <v>803</v>
      </c>
      <c r="E97" s="22">
        <v>136.74</v>
      </c>
      <c r="F97" s="22">
        <v>10.98</v>
      </c>
    </row>
    <row r="98" ht="19.35" customHeight="1" spans="1:6">
      <c r="A98" s="7"/>
      <c r="B98" s="8" t="s">
        <v>57</v>
      </c>
      <c r="C98" s="7" t="s">
        <v>58</v>
      </c>
      <c r="D98" s="22">
        <v>104.11</v>
      </c>
      <c r="E98" s="22">
        <v>853.89</v>
      </c>
      <c r="F98" s="22">
        <v>8.89</v>
      </c>
    </row>
    <row r="99" ht="19.35" customHeight="1" spans="1:6">
      <c r="A99" s="7"/>
      <c r="B99" s="8" t="s">
        <v>59</v>
      </c>
      <c r="C99" s="7" t="s">
        <v>58</v>
      </c>
      <c r="D99" s="22">
        <v>0.43</v>
      </c>
      <c r="E99" s="22">
        <v>6500</v>
      </c>
      <c r="F99" s="22">
        <v>0.28</v>
      </c>
    </row>
    <row r="100" ht="19.35" customHeight="1" spans="1:6">
      <c r="A100" s="7"/>
      <c r="B100" s="8" t="s">
        <v>60</v>
      </c>
      <c r="C100" s="7" t="s">
        <v>61</v>
      </c>
      <c r="D100" s="23">
        <v>1846.9</v>
      </c>
      <c r="E100" s="22">
        <v>0.7</v>
      </c>
      <c r="F100" s="22">
        <v>0.13</v>
      </c>
    </row>
    <row r="101" ht="19.35" customHeight="1" spans="1:6">
      <c r="A101" s="7"/>
      <c r="B101" s="8" t="s">
        <v>62</v>
      </c>
      <c r="C101" s="7" t="s">
        <v>58</v>
      </c>
      <c r="D101" s="22">
        <v>297.11</v>
      </c>
      <c r="E101" s="22">
        <v>6.43</v>
      </c>
      <c r="F101" s="22">
        <v>0.19</v>
      </c>
    </row>
    <row r="102" ht="19.35" customHeight="1" spans="1:6">
      <c r="A102" s="7"/>
      <c r="B102" s="8" t="s">
        <v>63</v>
      </c>
      <c r="C102" s="7" t="s">
        <v>58</v>
      </c>
      <c r="D102" s="22">
        <v>658.46</v>
      </c>
      <c r="E102" s="22">
        <v>6.19</v>
      </c>
      <c r="F102" s="22">
        <v>0.41</v>
      </c>
    </row>
    <row r="103" ht="19.35" customHeight="1" spans="1:6">
      <c r="A103" s="7"/>
      <c r="B103" s="8" t="s">
        <v>64</v>
      </c>
      <c r="C103" s="7" t="s">
        <v>58</v>
      </c>
      <c r="D103" s="22">
        <v>361.35</v>
      </c>
      <c r="E103" s="22">
        <v>21.99</v>
      </c>
      <c r="F103" s="22">
        <v>0.79</v>
      </c>
    </row>
    <row r="104" ht="19.35" customHeight="1" spans="1:6">
      <c r="A104" s="7"/>
      <c r="B104" s="8" t="s">
        <v>65</v>
      </c>
      <c r="C104" s="7" t="s">
        <v>58</v>
      </c>
      <c r="D104" s="22">
        <v>104.11</v>
      </c>
      <c r="E104" s="22">
        <v>27.6</v>
      </c>
      <c r="F104" s="22">
        <v>0.29</v>
      </c>
    </row>
    <row r="105" ht="19.35" customHeight="1" spans="1:6">
      <c r="A105" s="10">
        <v>3</v>
      </c>
      <c r="B105" s="8" t="s">
        <v>66</v>
      </c>
      <c r="C105" s="7" t="s">
        <v>56</v>
      </c>
      <c r="D105" s="21">
        <v>800</v>
      </c>
      <c r="E105" s="22">
        <v>117.63</v>
      </c>
      <c r="F105" s="22">
        <v>9.41</v>
      </c>
    </row>
    <row r="106" ht="19.35" customHeight="1" spans="1:6">
      <c r="A106" s="7"/>
      <c r="B106" s="8" t="s">
        <v>57</v>
      </c>
      <c r="C106" s="7" t="s">
        <v>58</v>
      </c>
      <c r="D106" s="22">
        <v>89.35</v>
      </c>
      <c r="E106" s="22">
        <v>853.89</v>
      </c>
      <c r="F106" s="22">
        <v>7.63</v>
      </c>
    </row>
    <row r="107" ht="19.35" customHeight="1" spans="1:6">
      <c r="A107" s="7"/>
      <c r="B107" s="8" t="s">
        <v>59</v>
      </c>
      <c r="C107" s="7" t="s">
        <v>58</v>
      </c>
      <c r="D107" s="22">
        <v>0.37</v>
      </c>
      <c r="E107" s="22">
        <v>6500</v>
      </c>
      <c r="F107" s="22">
        <v>0.24</v>
      </c>
    </row>
    <row r="108" ht="19.35" customHeight="1" spans="1:6">
      <c r="A108" s="7"/>
      <c r="B108" s="8" t="s">
        <v>60</v>
      </c>
      <c r="C108" s="7" t="s">
        <v>61</v>
      </c>
      <c r="D108" s="23">
        <v>1520</v>
      </c>
      <c r="E108" s="22">
        <v>0.7</v>
      </c>
      <c r="F108" s="22">
        <v>0.11</v>
      </c>
    </row>
    <row r="109" ht="19.35" customHeight="1" spans="1:6">
      <c r="A109" s="7"/>
      <c r="B109" s="8" t="s">
        <v>62</v>
      </c>
      <c r="C109" s="7" t="s">
        <v>58</v>
      </c>
      <c r="D109" s="22">
        <v>224</v>
      </c>
      <c r="E109" s="22">
        <v>6.43</v>
      </c>
      <c r="F109" s="22">
        <v>0.14</v>
      </c>
    </row>
    <row r="110" ht="19.35" customHeight="1" spans="1:6">
      <c r="A110" s="7"/>
      <c r="B110" s="8" t="s">
        <v>63</v>
      </c>
      <c r="C110" s="7" t="s">
        <v>58</v>
      </c>
      <c r="D110" s="22">
        <v>544</v>
      </c>
      <c r="E110" s="22">
        <v>6.19</v>
      </c>
      <c r="F110" s="22">
        <v>0.34</v>
      </c>
    </row>
    <row r="111" ht="19.35" customHeight="1" spans="1:6">
      <c r="A111" s="7"/>
      <c r="B111" s="8" t="s">
        <v>67</v>
      </c>
      <c r="C111" s="7" t="s">
        <v>58</v>
      </c>
      <c r="D111" s="21">
        <v>320</v>
      </c>
      <c r="E111" s="22">
        <v>21.99</v>
      </c>
      <c r="F111" s="22">
        <v>0.7</v>
      </c>
    </row>
    <row r="112" ht="31.35" customHeight="1" spans="1:6">
      <c r="A112" s="1" t="s">
        <v>50</v>
      </c>
      <c r="B112" s="2"/>
      <c r="C112" s="3"/>
      <c r="D112" s="15"/>
      <c r="E112" s="15"/>
      <c r="F112" s="15"/>
    </row>
    <row r="113" ht="29.45" customHeight="1" spans="1:6">
      <c r="A113" s="7" t="s">
        <v>51</v>
      </c>
      <c r="B113" s="7" t="s">
        <v>5</v>
      </c>
      <c r="C113" s="7" t="s">
        <v>15</v>
      </c>
      <c r="D113" s="7" t="s">
        <v>40</v>
      </c>
      <c r="E113" s="7" t="s">
        <v>41</v>
      </c>
      <c r="F113" s="7" t="s">
        <v>42</v>
      </c>
    </row>
    <row r="114" ht="19.35" customHeight="1" spans="1:6">
      <c r="A114" s="7"/>
      <c r="B114" s="8" t="s">
        <v>65</v>
      </c>
      <c r="C114" s="7" t="s">
        <v>58</v>
      </c>
      <c r="D114" s="22">
        <v>89.35</v>
      </c>
      <c r="E114" s="22">
        <v>27.6</v>
      </c>
      <c r="F114" s="22">
        <v>0.25</v>
      </c>
    </row>
    <row r="115" ht="19.35" customHeight="1" spans="1:6">
      <c r="A115" s="10">
        <v>4</v>
      </c>
      <c r="B115" s="8" t="s">
        <v>68</v>
      </c>
      <c r="C115" s="7" t="s">
        <v>56</v>
      </c>
      <c r="D115" s="21">
        <v>440</v>
      </c>
      <c r="E115" s="22">
        <v>86.82</v>
      </c>
      <c r="F115" s="22">
        <v>3.82</v>
      </c>
    </row>
    <row r="116" ht="19.35" customHeight="1" spans="1:6">
      <c r="A116" s="7"/>
      <c r="B116" s="8" t="s">
        <v>57</v>
      </c>
      <c r="C116" s="7" t="s">
        <v>58</v>
      </c>
      <c r="D116" s="22">
        <v>35.18</v>
      </c>
      <c r="E116" s="22">
        <v>853.89</v>
      </c>
      <c r="F116" s="22">
        <v>3</v>
      </c>
    </row>
    <row r="117" ht="19.35" customHeight="1" spans="1:6">
      <c r="A117" s="7"/>
      <c r="B117" s="8" t="s">
        <v>59</v>
      </c>
      <c r="C117" s="7" t="s">
        <v>58</v>
      </c>
      <c r="D117" s="22">
        <v>0.15</v>
      </c>
      <c r="E117" s="22">
        <v>6500</v>
      </c>
      <c r="F117" s="22">
        <v>0.1</v>
      </c>
    </row>
    <row r="118" ht="19.35" customHeight="1" spans="1:6">
      <c r="A118" s="7"/>
      <c r="B118" s="8" t="s">
        <v>60</v>
      </c>
      <c r="C118" s="7" t="s">
        <v>61</v>
      </c>
      <c r="D118" s="23">
        <v>704</v>
      </c>
      <c r="E118" s="22">
        <v>0.7</v>
      </c>
      <c r="F118" s="22">
        <v>0.05</v>
      </c>
    </row>
    <row r="119" ht="19.35" customHeight="1" spans="1:6">
      <c r="A119" s="7"/>
      <c r="B119" s="8" t="s">
        <v>62</v>
      </c>
      <c r="C119" s="7" t="s">
        <v>58</v>
      </c>
      <c r="D119" s="22">
        <v>74.8</v>
      </c>
      <c r="E119" s="22">
        <v>6.43</v>
      </c>
      <c r="F119" s="22">
        <v>0.05</v>
      </c>
    </row>
    <row r="120" ht="19.35" customHeight="1" spans="1:6">
      <c r="A120" s="7"/>
      <c r="B120" s="8" t="s">
        <v>63</v>
      </c>
      <c r="C120" s="7" t="s">
        <v>58</v>
      </c>
      <c r="D120" s="22">
        <v>242</v>
      </c>
      <c r="E120" s="22">
        <v>6.19</v>
      </c>
      <c r="F120" s="22">
        <v>0.15</v>
      </c>
    </row>
    <row r="121" ht="19.35" customHeight="1" spans="1:6">
      <c r="A121" s="7"/>
      <c r="B121" s="8" t="s">
        <v>67</v>
      </c>
      <c r="C121" s="7" t="s">
        <v>58</v>
      </c>
      <c r="D121" s="23">
        <v>167.2</v>
      </c>
      <c r="E121" s="22">
        <v>21.99</v>
      </c>
      <c r="F121" s="22">
        <v>0.37</v>
      </c>
    </row>
    <row r="122" ht="19.35" customHeight="1" spans="1:6">
      <c r="A122" s="7"/>
      <c r="B122" s="8" t="s">
        <v>65</v>
      </c>
      <c r="C122" s="7" t="s">
        <v>58</v>
      </c>
      <c r="D122" s="22">
        <v>35.18</v>
      </c>
      <c r="E122" s="22">
        <v>27.6</v>
      </c>
      <c r="F122" s="22">
        <v>0.1</v>
      </c>
    </row>
    <row r="123" ht="19.35" customHeight="1" spans="1:6">
      <c r="A123" s="10">
        <v>5</v>
      </c>
      <c r="B123" s="8" t="s">
        <v>69</v>
      </c>
      <c r="C123" s="7" t="s">
        <v>70</v>
      </c>
      <c r="D123" s="21">
        <v>98</v>
      </c>
      <c r="E123" s="22">
        <v>2140.82</v>
      </c>
      <c r="F123" s="22">
        <v>20.98</v>
      </c>
    </row>
    <row r="124" ht="19.35" customHeight="1" spans="1:6">
      <c r="A124" s="7" t="s">
        <v>71</v>
      </c>
      <c r="B124" s="8" t="s">
        <v>72</v>
      </c>
      <c r="C124" s="7" t="s">
        <v>70</v>
      </c>
      <c r="D124" s="21">
        <v>13</v>
      </c>
      <c r="E124" s="22">
        <v>6446.15</v>
      </c>
      <c r="F124" s="22">
        <v>8.38</v>
      </c>
    </row>
    <row r="125" ht="19.35" customHeight="1" spans="1:6">
      <c r="A125" s="7"/>
      <c r="B125" s="8" t="s">
        <v>73</v>
      </c>
      <c r="C125" s="7" t="s">
        <v>58</v>
      </c>
      <c r="D125" s="22">
        <v>118.95</v>
      </c>
      <c r="E125" s="22">
        <v>334.59</v>
      </c>
      <c r="F125" s="22">
        <v>3.98</v>
      </c>
    </row>
    <row r="126" ht="19.35" customHeight="1" spans="1:6">
      <c r="A126" s="7"/>
      <c r="B126" s="8" t="s">
        <v>74</v>
      </c>
      <c r="C126" s="7" t="s">
        <v>58</v>
      </c>
      <c r="D126" s="22">
        <v>22.1</v>
      </c>
      <c r="E126" s="22">
        <v>556.34</v>
      </c>
      <c r="F126" s="22">
        <v>1.23</v>
      </c>
    </row>
    <row r="127" ht="19.35" customHeight="1" spans="1:6">
      <c r="A127" s="7"/>
      <c r="B127" s="8" t="s">
        <v>75</v>
      </c>
      <c r="C127" s="7" t="s">
        <v>56</v>
      </c>
      <c r="D127" s="21">
        <v>26</v>
      </c>
      <c r="E127" s="22">
        <v>316.82</v>
      </c>
      <c r="F127" s="22">
        <v>0.82</v>
      </c>
    </row>
    <row r="128" ht="19.35" customHeight="1" spans="1:6">
      <c r="A128" s="7"/>
      <c r="B128" s="8" t="s">
        <v>76</v>
      </c>
      <c r="C128" s="7" t="s">
        <v>77</v>
      </c>
      <c r="D128" s="22">
        <v>13</v>
      </c>
      <c r="E128" s="22">
        <v>1411.46</v>
      </c>
      <c r="F128" s="22">
        <v>1.83</v>
      </c>
    </row>
    <row r="129" ht="19.35" customHeight="1" spans="1:6">
      <c r="A129" s="7"/>
      <c r="B129" s="8" t="s">
        <v>78</v>
      </c>
      <c r="C129" s="7" t="s">
        <v>58</v>
      </c>
      <c r="D129" s="22">
        <v>338</v>
      </c>
      <c r="E129" s="22">
        <v>2.86</v>
      </c>
      <c r="F129" s="22">
        <v>0.1</v>
      </c>
    </row>
    <row r="130" ht="19.35" customHeight="1" spans="1:6">
      <c r="A130" s="7"/>
      <c r="B130" s="8" t="s">
        <v>79</v>
      </c>
      <c r="C130" s="7" t="s">
        <v>58</v>
      </c>
      <c r="D130" s="22">
        <v>195</v>
      </c>
      <c r="E130" s="22">
        <v>21.77</v>
      </c>
      <c r="F130" s="22">
        <v>0.42</v>
      </c>
    </row>
    <row r="131" ht="19.35" customHeight="1" spans="1:6">
      <c r="A131" s="7" t="s">
        <v>80</v>
      </c>
      <c r="B131" s="8" t="s">
        <v>107</v>
      </c>
      <c r="C131" s="7" t="s">
        <v>70</v>
      </c>
      <c r="D131" s="21">
        <v>1</v>
      </c>
      <c r="E131" s="22">
        <v>7700</v>
      </c>
      <c r="F131" s="22">
        <v>0.77</v>
      </c>
    </row>
    <row r="132" ht="19.35" customHeight="1" spans="1:6">
      <c r="A132" s="7"/>
      <c r="B132" s="8" t="s">
        <v>73</v>
      </c>
      <c r="C132" s="7" t="s">
        <v>58</v>
      </c>
      <c r="D132" s="22">
        <v>13.95</v>
      </c>
      <c r="E132" s="22">
        <v>334.59</v>
      </c>
      <c r="F132" s="22">
        <v>0.47</v>
      </c>
    </row>
    <row r="133" ht="19.35" customHeight="1" spans="1:6">
      <c r="A133" s="7"/>
      <c r="B133" s="8" t="s">
        <v>108</v>
      </c>
      <c r="C133" s="7" t="s">
        <v>58</v>
      </c>
      <c r="D133" s="22">
        <v>1.51</v>
      </c>
      <c r="E133" s="22">
        <v>861.55</v>
      </c>
      <c r="F133" s="22">
        <v>0.13</v>
      </c>
    </row>
    <row r="134" ht="19.35" customHeight="1" spans="1:6">
      <c r="A134" s="7"/>
      <c r="B134" s="8" t="s">
        <v>91</v>
      </c>
      <c r="C134" s="7" t="s">
        <v>92</v>
      </c>
      <c r="D134" s="22">
        <v>0.15</v>
      </c>
      <c r="E134" s="22">
        <v>5706.9</v>
      </c>
      <c r="F134" s="22">
        <v>0.09</v>
      </c>
    </row>
    <row r="135" ht="19.35" customHeight="1" spans="1:6">
      <c r="A135" s="7"/>
      <c r="B135" s="8" t="s">
        <v>109</v>
      </c>
      <c r="C135" s="7" t="s">
        <v>61</v>
      </c>
      <c r="D135" s="23">
        <v>2.5</v>
      </c>
      <c r="E135" s="22">
        <v>157.55</v>
      </c>
      <c r="F135" s="22">
        <v>0.04</v>
      </c>
    </row>
    <row r="136" ht="19.35" customHeight="1" spans="1:6">
      <c r="A136" s="7"/>
      <c r="B136" s="8" t="s">
        <v>78</v>
      </c>
      <c r="C136" s="7" t="s">
        <v>58</v>
      </c>
      <c r="D136" s="21">
        <v>38</v>
      </c>
      <c r="E136" s="22">
        <v>2.86</v>
      </c>
      <c r="F136" s="22">
        <v>0.01</v>
      </c>
    </row>
    <row r="137" ht="19.35" customHeight="1" spans="1:6">
      <c r="A137" s="7"/>
      <c r="B137" s="8" t="s">
        <v>79</v>
      </c>
      <c r="C137" s="7" t="s">
        <v>58</v>
      </c>
      <c r="D137" s="21">
        <v>16</v>
      </c>
      <c r="E137" s="22">
        <v>21.77</v>
      </c>
      <c r="F137" s="22">
        <v>0.03</v>
      </c>
    </row>
    <row r="138" ht="19.35" customHeight="1" spans="1:6">
      <c r="A138" s="7" t="s">
        <v>82</v>
      </c>
      <c r="B138" s="8" t="s">
        <v>85</v>
      </c>
      <c r="C138" s="7" t="s">
        <v>70</v>
      </c>
      <c r="D138" s="21">
        <v>3</v>
      </c>
      <c r="E138" s="22">
        <v>7533.33</v>
      </c>
      <c r="F138" s="22">
        <v>2.26</v>
      </c>
    </row>
    <row r="139" ht="19.35" customHeight="1" spans="1:6">
      <c r="A139" s="7"/>
      <c r="B139" s="8" t="s">
        <v>73</v>
      </c>
      <c r="C139" s="7" t="s">
        <v>58</v>
      </c>
      <c r="D139" s="22">
        <v>25.32</v>
      </c>
      <c r="E139" s="22">
        <v>334.59</v>
      </c>
      <c r="F139" s="22">
        <v>0.85</v>
      </c>
    </row>
    <row r="140" ht="19.35" customHeight="1" spans="1:6">
      <c r="A140" s="7"/>
      <c r="B140" s="8" t="s">
        <v>86</v>
      </c>
      <c r="C140" s="7" t="s">
        <v>58</v>
      </c>
      <c r="D140" s="22">
        <v>6.06</v>
      </c>
      <c r="E140" s="22">
        <v>546.15</v>
      </c>
      <c r="F140" s="22">
        <v>0.33</v>
      </c>
    </row>
    <row r="141" ht="19.35" customHeight="1" spans="1:6">
      <c r="A141" s="7"/>
      <c r="B141" s="8" t="s">
        <v>87</v>
      </c>
      <c r="C141" s="7" t="s">
        <v>58</v>
      </c>
      <c r="D141" s="22">
        <v>0.42</v>
      </c>
      <c r="E141" s="22">
        <v>466.36</v>
      </c>
      <c r="F141" s="22">
        <v>0.02</v>
      </c>
    </row>
    <row r="142" ht="19.35" customHeight="1" spans="1:6">
      <c r="A142" s="7"/>
      <c r="B142" s="8" t="s">
        <v>88</v>
      </c>
      <c r="C142" s="7" t="s">
        <v>58</v>
      </c>
      <c r="D142" s="22">
        <v>0.33</v>
      </c>
      <c r="E142" s="22">
        <v>892.51</v>
      </c>
      <c r="F142" s="22">
        <v>0.03</v>
      </c>
    </row>
    <row r="143" ht="19.35" customHeight="1" spans="1:6">
      <c r="A143" s="7"/>
      <c r="B143" s="8" t="s">
        <v>89</v>
      </c>
      <c r="C143" s="7" t="s">
        <v>58</v>
      </c>
      <c r="D143" s="22">
        <v>2.04</v>
      </c>
      <c r="E143" s="22">
        <v>493.03</v>
      </c>
      <c r="F143" s="22">
        <v>0.1</v>
      </c>
    </row>
    <row r="144" ht="19.35" customHeight="1" spans="1:6">
      <c r="A144" s="7"/>
      <c r="B144" s="8" t="s">
        <v>90</v>
      </c>
      <c r="C144" s="7" t="s">
        <v>77</v>
      </c>
      <c r="D144" s="22">
        <v>3</v>
      </c>
      <c r="E144" s="22">
        <v>2455.58</v>
      </c>
      <c r="F144" s="22">
        <v>0.74</v>
      </c>
    </row>
    <row r="145" ht="19.35" customHeight="1" spans="1:6">
      <c r="A145" s="7"/>
      <c r="B145" s="8" t="s">
        <v>91</v>
      </c>
      <c r="C145" s="7" t="s">
        <v>92</v>
      </c>
      <c r="D145" s="22">
        <v>0.02</v>
      </c>
      <c r="E145" s="22">
        <v>5706.9</v>
      </c>
      <c r="F145" s="22">
        <v>0.01</v>
      </c>
    </row>
    <row r="146" ht="19.35" customHeight="1" spans="1:6">
      <c r="A146" s="7"/>
      <c r="B146" s="8" t="s">
        <v>78</v>
      </c>
      <c r="C146" s="7" t="s">
        <v>58</v>
      </c>
      <c r="D146" s="22">
        <v>126</v>
      </c>
      <c r="E146" s="22">
        <v>2.86</v>
      </c>
      <c r="F146" s="22">
        <v>0.04</v>
      </c>
    </row>
    <row r="147" ht="19.35" customHeight="1" spans="1:6">
      <c r="A147" s="7"/>
      <c r="B147" s="8" t="s">
        <v>79</v>
      </c>
      <c r="C147" s="7" t="s">
        <v>58</v>
      </c>
      <c r="D147" s="22">
        <v>63</v>
      </c>
      <c r="E147" s="22">
        <v>21.77</v>
      </c>
      <c r="F147" s="22">
        <v>0.14</v>
      </c>
    </row>
    <row r="148" ht="19.35" customHeight="1" spans="1:6">
      <c r="A148" s="7" t="s">
        <v>84</v>
      </c>
      <c r="B148" s="8" t="s">
        <v>94</v>
      </c>
      <c r="C148" s="7" t="s">
        <v>70</v>
      </c>
      <c r="D148" s="21">
        <v>2</v>
      </c>
      <c r="E148" s="22">
        <v>10400</v>
      </c>
      <c r="F148" s="22">
        <v>2.08</v>
      </c>
    </row>
    <row r="149" ht="31.35" customHeight="1" spans="1:6">
      <c r="A149" s="1" t="s">
        <v>50</v>
      </c>
      <c r="B149" s="2"/>
      <c r="C149" s="3"/>
      <c r="D149" s="15"/>
      <c r="E149" s="15"/>
      <c r="F149" s="15"/>
    </row>
    <row r="150" ht="29.45" customHeight="1" spans="1:6">
      <c r="A150" s="7" t="s">
        <v>51</v>
      </c>
      <c r="B150" s="7" t="s">
        <v>5</v>
      </c>
      <c r="C150" s="7" t="s">
        <v>15</v>
      </c>
      <c r="D150" s="7" t="s">
        <v>40</v>
      </c>
      <c r="E150" s="7" t="s">
        <v>41</v>
      </c>
      <c r="F150" s="7" t="s">
        <v>42</v>
      </c>
    </row>
    <row r="151" ht="19.35" customHeight="1" spans="1:6">
      <c r="A151" s="7"/>
      <c r="B151" s="8" t="s">
        <v>73</v>
      </c>
      <c r="C151" s="7" t="s">
        <v>58</v>
      </c>
      <c r="D151" s="22">
        <v>20.44</v>
      </c>
      <c r="E151" s="22">
        <v>334.59</v>
      </c>
      <c r="F151" s="22">
        <v>0.68</v>
      </c>
    </row>
    <row r="152" ht="19.35" customHeight="1" spans="1:6">
      <c r="A152" s="7"/>
      <c r="B152" s="8" t="s">
        <v>86</v>
      </c>
      <c r="C152" s="7" t="s">
        <v>58</v>
      </c>
      <c r="D152" s="22">
        <v>4.7</v>
      </c>
      <c r="E152" s="22">
        <v>546.15</v>
      </c>
      <c r="F152" s="22">
        <v>0.26</v>
      </c>
    </row>
    <row r="153" ht="19.35" customHeight="1" spans="1:6">
      <c r="A153" s="7"/>
      <c r="B153" s="8" t="s">
        <v>87</v>
      </c>
      <c r="C153" s="7" t="s">
        <v>58</v>
      </c>
      <c r="D153" s="22">
        <v>0.34</v>
      </c>
      <c r="E153" s="22">
        <v>466.36</v>
      </c>
      <c r="F153" s="22">
        <v>0.02</v>
      </c>
    </row>
    <row r="154" ht="19.35" customHeight="1" spans="1:6">
      <c r="A154" s="7"/>
      <c r="B154" s="8" t="s">
        <v>88</v>
      </c>
      <c r="C154" s="7" t="s">
        <v>58</v>
      </c>
      <c r="D154" s="22">
        <v>0.22</v>
      </c>
      <c r="E154" s="22">
        <v>892.51</v>
      </c>
      <c r="F154" s="22">
        <v>0.02</v>
      </c>
    </row>
    <row r="155" ht="19.35" customHeight="1" spans="1:6">
      <c r="A155" s="7"/>
      <c r="B155" s="8" t="s">
        <v>89</v>
      </c>
      <c r="C155" s="7" t="s">
        <v>58</v>
      </c>
      <c r="D155" s="22">
        <v>1.36</v>
      </c>
      <c r="E155" s="22">
        <v>493.03</v>
      </c>
      <c r="F155" s="22">
        <v>0.07</v>
      </c>
    </row>
    <row r="156" ht="19.35" customHeight="1" spans="1:6">
      <c r="A156" s="7"/>
      <c r="B156" s="8" t="s">
        <v>95</v>
      </c>
      <c r="C156" s="7" t="s">
        <v>77</v>
      </c>
      <c r="D156" s="21">
        <v>2</v>
      </c>
      <c r="E156" s="22">
        <v>4430.97</v>
      </c>
      <c r="F156" s="22">
        <v>0.89</v>
      </c>
    </row>
    <row r="157" ht="19.35" customHeight="1" spans="1:6">
      <c r="A157" s="7"/>
      <c r="B157" s="8" t="s">
        <v>91</v>
      </c>
      <c r="C157" s="7" t="s">
        <v>92</v>
      </c>
      <c r="D157" s="22">
        <v>0.02</v>
      </c>
      <c r="E157" s="22">
        <v>5706.9</v>
      </c>
      <c r="F157" s="22">
        <v>0.01</v>
      </c>
    </row>
    <row r="158" ht="19.35" customHeight="1" spans="1:6">
      <c r="A158" s="7"/>
      <c r="B158" s="8" t="s">
        <v>78</v>
      </c>
      <c r="C158" s="7" t="s">
        <v>58</v>
      </c>
      <c r="D158" s="21">
        <v>92</v>
      </c>
      <c r="E158" s="22">
        <v>2.86</v>
      </c>
      <c r="F158" s="22">
        <v>0.03</v>
      </c>
    </row>
    <row r="159" ht="19.35" customHeight="1" spans="1:6">
      <c r="A159" s="7"/>
      <c r="B159" s="8" t="s">
        <v>79</v>
      </c>
      <c r="C159" s="7" t="s">
        <v>58</v>
      </c>
      <c r="D159" s="21">
        <v>46</v>
      </c>
      <c r="E159" s="22">
        <v>21.77</v>
      </c>
      <c r="F159" s="22">
        <v>0.1</v>
      </c>
    </row>
    <row r="160" ht="19.35" customHeight="1" spans="1:6">
      <c r="A160" s="7" t="s">
        <v>93</v>
      </c>
      <c r="B160" s="8" t="s">
        <v>110</v>
      </c>
      <c r="C160" s="7" t="s">
        <v>70</v>
      </c>
      <c r="D160" s="21">
        <v>4</v>
      </c>
      <c r="E160" s="22">
        <v>11900</v>
      </c>
      <c r="F160" s="22">
        <v>4.76</v>
      </c>
    </row>
    <row r="161" ht="19.35" customHeight="1" spans="1:6">
      <c r="A161" s="7"/>
      <c r="B161" s="8" t="s">
        <v>73</v>
      </c>
      <c r="C161" s="7" t="s">
        <v>58</v>
      </c>
      <c r="D161" s="22">
        <v>46.72</v>
      </c>
      <c r="E161" s="22">
        <v>334.59</v>
      </c>
      <c r="F161" s="22">
        <v>1.56</v>
      </c>
    </row>
    <row r="162" ht="19.35" customHeight="1" spans="1:6">
      <c r="A162" s="7"/>
      <c r="B162" s="8" t="s">
        <v>86</v>
      </c>
      <c r="C162" s="7" t="s">
        <v>58</v>
      </c>
      <c r="D162" s="22">
        <v>11</v>
      </c>
      <c r="E162" s="22">
        <v>546.15</v>
      </c>
      <c r="F162" s="22">
        <v>0.6</v>
      </c>
    </row>
    <row r="163" ht="19.35" customHeight="1" spans="1:6">
      <c r="A163" s="7"/>
      <c r="B163" s="8" t="s">
        <v>87</v>
      </c>
      <c r="C163" s="7" t="s">
        <v>58</v>
      </c>
      <c r="D163" s="22">
        <v>0.84</v>
      </c>
      <c r="E163" s="22">
        <v>466.36</v>
      </c>
      <c r="F163" s="22">
        <v>0.04</v>
      </c>
    </row>
    <row r="164" ht="19.35" customHeight="1" spans="1:6">
      <c r="A164" s="7"/>
      <c r="B164" s="8" t="s">
        <v>88</v>
      </c>
      <c r="C164" s="7" t="s">
        <v>58</v>
      </c>
      <c r="D164" s="22">
        <v>0.44</v>
      </c>
      <c r="E164" s="22">
        <v>892.51</v>
      </c>
      <c r="F164" s="22">
        <v>0.04</v>
      </c>
    </row>
    <row r="165" ht="19.35" customHeight="1" spans="1:6">
      <c r="A165" s="7"/>
      <c r="B165" s="8" t="s">
        <v>89</v>
      </c>
      <c r="C165" s="7" t="s">
        <v>58</v>
      </c>
      <c r="D165" s="22">
        <v>2.72</v>
      </c>
      <c r="E165" s="22">
        <v>493.03</v>
      </c>
      <c r="F165" s="22">
        <v>0.13</v>
      </c>
    </row>
    <row r="166" ht="19.35" customHeight="1" spans="1:6">
      <c r="A166" s="7"/>
      <c r="B166" s="8" t="s">
        <v>111</v>
      </c>
      <c r="C166" s="7" t="s">
        <v>77</v>
      </c>
      <c r="D166" s="21">
        <v>4</v>
      </c>
      <c r="E166" s="22">
        <v>5254.4</v>
      </c>
      <c r="F166" s="22">
        <v>2.1</v>
      </c>
    </row>
    <row r="167" ht="19.35" customHeight="1" spans="1:6">
      <c r="A167" s="7"/>
      <c r="B167" s="8" t="s">
        <v>91</v>
      </c>
      <c r="C167" s="7" t="s">
        <v>92</v>
      </c>
      <c r="D167" s="22">
        <v>0.03</v>
      </c>
      <c r="E167" s="22">
        <v>5706.9</v>
      </c>
      <c r="F167" s="22">
        <v>0.02</v>
      </c>
    </row>
    <row r="168" ht="19.35" customHeight="1" spans="1:6">
      <c r="A168" s="7"/>
      <c r="B168" s="8" t="s">
        <v>78</v>
      </c>
      <c r="C168" s="7" t="s">
        <v>58</v>
      </c>
      <c r="D168" s="21">
        <v>192</v>
      </c>
      <c r="E168" s="22">
        <v>2.86</v>
      </c>
      <c r="F168" s="22">
        <v>0.05</v>
      </c>
    </row>
    <row r="169" ht="19.35" customHeight="1" spans="1:6">
      <c r="A169" s="7"/>
      <c r="B169" s="8" t="s">
        <v>79</v>
      </c>
      <c r="C169" s="7" t="s">
        <v>58</v>
      </c>
      <c r="D169" s="21">
        <v>100</v>
      </c>
      <c r="E169" s="22">
        <v>21.77</v>
      </c>
      <c r="F169" s="22">
        <v>0.22</v>
      </c>
    </row>
    <row r="170" ht="19.35" customHeight="1" spans="1:6">
      <c r="A170" s="7" t="s">
        <v>96</v>
      </c>
      <c r="B170" s="8" t="s">
        <v>97</v>
      </c>
      <c r="C170" s="7" t="s">
        <v>70</v>
      </c>
      <c r="D170" s="21">
        <v>2</v>
      </c>
      <c r="E170" s="22">
        <v>5550</v>
      </c>
      <c r="F170" s="22">
        <v>1.11</v>
      </c>
    </row>
    <row r="171" ht="19.35" customHeight="1" spans="1:6">
      <c r="A171" s="7"/>
      <c r="B171" s="8" t="s">
        <v>73</v>
      </c>
      <c r="C171" s="7" t="s">
        <v>58</v>
      </c>
      <c r="D171" s="22">
        <v>11.12</v>
      </c>
      <c r="E171" s="22">
        <v>334.59</v>
      </c>
      <c r="F171" s="22">
        <v>0.37</v>
      </c>
    </row>
    <row r="172" ht="19.35" customHeight="1" spans="1:6">
      <c r="A172" s="7"/>
      <c r="B172" s="8" t="s">
        <v>74</v>
      </c>
      <c r="C172" s="7" t="s">
        <v>58</v>
      </c>
      <c r="D172" s="22">
        <v>1.52</v>
      </c>
      <c r="E172" s="22">
        <v>493.03</v>
      </c>
      <c r="F172" s="22">
        <v>0.07</v>
      </c>
    </row>
    <row r="173" ht="19.35" customHeight="1" spans="1:6">
      <c r="A173" s="7"/>
      <c r="B173" s="8" t="s">
        <v>98</v>
      </c>
      <c r="C173" s="7" t="s">
        <v>56</v>
      </c>
      <c r="D173" s="22">
        <v>10</v>
      </c>
      <c r="E173" s="22">
        <v>616.71</v>
      </c>
      <c r="F173" s="22">
        <v>0.62</v>
      </c>
    </row>
    <row r="174" ht="19.35" customHeight="1" spans="1:6">
      <c r="A174" s="7"/>
      <c r="B174" s="8" t="s">
        <v>78</v>
      </c>
      <c r="C174" s="7" t="s">
        <v>58</v>
      </c>
      <c r="D174" s="22">
        <v>44</v>
      </c>
      <c r="E174" s="22">
        <v>2.86</v>
      </c>
      <c r="F174" s="22">
        <v>0.01</v>
      </c>
    </row>
    <row r="175" ht="19.35" customHeight="1" spans="1:6">
      <c r="A175" s="7"/>
      <c r="B175" s="8" t="s">
        <v>79</v>
      </c>
      <c r="C175" s="7" t="s">
        <v>58</v>
      </c>
      <c r="D175" s="22">
        <v>20</v>
      </c>
      <c r="E175" s="22">
        <v>21.77</v>
      </c>
      <c r="F175" s="22">
        <v>0.04</v>
      </c>
    </row>
    <row r="176" ht="19.35" customHeight="1" spans="1:6">
      <c r="A176" s="7" t="s">
        <v>99</v>
      </c>
      <c r="B176" s="8" t="s">
        <v>112</v>
      </c>
      <c r="C176" s="7" t="s">
        <v>70</v>
      </c>
      <c r="D176" s="21">
        <v>1</v>
      </c>
      <c r="E176" s="22">
        <v>7200</v>
      </c>
      <c r="F176" s="22">
        <v>0.72</v>
      </c>
    </row>
    <row r="177" ht="19.35" customHeight="1" spans="1:6">
      <c r="A177" s="7"/>
      <c r="B177" s="8" t="s">
        <v>73</v>
      </c>
      <c r="C177" s="7" t="s">
        <v>58</v>
      </c>
      <c r="D177" s="22">
        <v>6.23</v>
      </c>
      <c r="E177" s="22">
        <v>334.59</v>
      </c>
      <c r="F177" s="22">
        <v>0.21</v>
      </c>
    </row>
    <row r="178" ht="19.35" customHeight="1" spans="1:6">
      <c r="A178" s="7"/>
      <c r="B178" s="8" t="s">
        <v>74</v>
      </c>
      <c r="C178" s="7" t="s">
        <v>58</v>
      </c>
      <c r="D178" s="22">
        <v>0.78</v>
      </c>
      <c r="E178" s="22">
        <v>493.03</v>
      </c>
      <c r="F178" s="22">
        <v>0.04</v>
      </c>
    </row>
    <row r="179" ht="19.35" customHeight="1" spans="1:6">
      <c r="A179" s="7"/>
      <c r="B179" s="8" t="s">
        <v>113</v>
      </c>
      <c r="C179" s="7" t="s">
        <v>56</v>
      </c>
      <c r="D179" s="23">
        <v>5</v>
      </c>
      <c r="E179" s="22">
        <v>851.98</v>
      </c>
      <c r="F179" s="22">
        <v>0.43</v>
      </c>
    </row>
    <row r="180" ht="19.35" customHeight="1" spans="1:6">
      <c r="A180" s="7"/>
      <c r="B180" s="8" t="s">
        <v>78</v>
      </c>
      <c r="C180" s="7" t="s">
        <v>58</v>
      </c>
      <c r="D180" s="23">
        <v>26</v>
      </c>
      <c r="E180" s="22">
        <v>2.86</v>
      </c>
      <c r="F180" s="22">
        <v>0.01</v>
      </c>
    </row>
    <row r="181" ht="19.35" customHeight="1" spans="1:6">
      <c r="A181" s="7"/>
      <c r="B181" s="8" t="s">
        <v>79</v>
      </c>
      <c r="C181" s="7" t="s">
        <v>58</v>
      </c>
      <c r="D181" s="23">
        <v>12</v>
      </c>
      <c r="E181" s="22">
        <v>21.77</v>
      </c>
      <c r="F181" s="22">
        <v>0.03</v>
      </c>
    </row>
    <row r="182" ht="19.35" customHeight="1" spans="1:6">
      <c r="A182" s="7" t="s">
        <v>114</v>
      </c>
      <c r="B182" s="8" t="s">
        <v>100</v>
      </c>
      <c r="C182" s="7" t="s">
        <v>70</v>
      </c>
      <c r="D182" s="21">
        <v>72</v>
      </c>
      <c r="E182" s="22">
        <v>125</v>
      </c>
      <c r="F182" s="22">
        <v>0.9</v>
      </c>
    </row>
    <row r="183" ht="19.35" customHeight="1" spans="1:6">
      <c r="A183" s="7"/>
      <c r="B183" s="8" t="s">
        <v>101</v>
      </c>
      <c r="C183" s="7" t="s">
        <v>58</v>
      </c>
      <c r="D183" s="22">
        <v>7.92</v>
      </c>
      <c r="E183" s="22">
        <v>581.07</v>
      </c>
      <c r="F183" s="22">
        <v>0.46</v>
      </c>
    </row>
    <row r="184" ht="19.35" customHeight="1" spans="1:6">
      <c r="A184" s="7"/>
      <c r="B184" s="8" t="s">
        <v>74</v>
      </c>
      <c r="C184" s="7" t="s">
        <v>58</v>
      </c>
      <c r="D184" s="22">
        <v>0.72</v>
      </c>
      <c r="E184" s="22">
        <v>493.03</v>
      </c>
      <c r="F184" s="22">
        <v>0.04</v>
      </c>
    </row>
    <row r="185" ht="19.35" customHeight="1" spans="1:6">
      <c r="A185" s="7"/>
      <c r="B185" s="8" t="s">
        <v>102</v>
      </c>
      <c r="C185" s="7" t="s">
        <v>56</v>
      </c>
      <c r="D185" s="22">
        <v>72</v>
      </c>
      <c r="E185" s="22">
        <v>55.22</v>
      </c>
      <c r="F185" s="22">
        <v>0.4</v>
      </c>
    </row>
    <row r="186" ht="31.35" customHeight="1" spans="1:6">
      <c r="A186" s="1" t="s">
        <v>50</v>
      </c>
      <c r="B186" s="2"/>
      <c r="C186" s="3"/>
      <c r="D186" s="15"/>
      <c r="E186" s="15"/>
      <c r="F186" s="15"/>
    </row>
    <row r="187" ht="29.45" customHeight="1" spans="1:6">
      <c r="A187" s="7" t="s">
        <v>51</v>
      </c>
      <c r="B187" s="7" t="s">
        <v>5</v>
      </c>
      <c r="C187" s="7" t="s">
        <v>15</v>
      </c>
      <c r="D187" s="7" t="s">
        <v>40</v>
      </c>
      <c r="E187" s="7" t="s">
        <v>41</v>
      </c>
      <c r="F187" s="7" t="s">
        <v>42</v>
      </c>
    </row>
    <row r="188" ht="19.35" customHeight="1" spans="1:6">
      <c r="A188" s="7"/>
      <c r="B188" s="8" t="s">
        <v>62</v>
      </c>
      <c r="C188" s="7" t="s">
        <v>58</v>
      </c>
      <c r="D188" s="22">
        <v>0.13</v>
      </c>
      <c r="E188" s="22">
        <v>6.43</v>
      </c>
      <c r="F188" s="19"/>
    </row>
    <row r="189" ht="19.35" customHeight="1" spans="1:6">
      <c r="A189" s="7"/>
      <c r="B189" s="8" t="s">
        <v>63</v>
      </c>
      <c r="C189" s="7" t="s">
        <v>58</v>
      </c>
      <c r="D189" s="22">
        <v>0.02</v>
      </c>
      <c r="E189" s="22">
        <v>6.19</v>
      </c>
      <c r="F189" s="19"/>
    </row>
    <row r="190" ht="19.35" customHeight="1" spans="1:6">
      <c r="A190" s="7" t="s">
        <v>115</v>
      </c>
      <c r="B190" s="8" t="s">
        <v>116</v>
      </c>
      <c r="C190" s="7"/>
      <c r="D190" s="19"/>
      <c r="E190" s="19"/>
      <c r="F190" s="22">
        <v>35.93</v>
      </c>
    </row>
    <row r="191" ht="19.35" customHeight="1" spans="1:6">
      <c r="A191" s="10">
        <v>1</v>
      </c>
      <c r="B191" s="8" t="s">
        <v>117</v>
      </c>
      <c r="C191" s="7" t="s">
        <v>56</v>
      </c>
      <c r="D191" s="21">
        <v>80</v>
      </c>
      <c r="E191" s="22">
        <v>137.5</v>
      </c>
      <c r="F191" s="22">
        <v>1.1</v>
      </c>
    </row>
    <row r="192" ht="19.35" customHeight="1" spans="1:6">
      <c r="A192" s="7"/>
      <c r="B192" s="8" t="s">
        <v>57</v>
      </c>
      <c r="C192" s="7" t="s">
        <v>58</v>
      </c>
      <c r="D192" s="22">
        <v>10.37</v>
      </c>
      <c r="E192" s="22">
        <v>853.89</v>
      </c>
      <c r="F192" s="22">
        <v>0.89</v>
      </c>
    </row>
    <row r="193" ht="19.35" customHeight="1" spans="1:6">
      <c r="A193" s="7"/>
      <c r="B193" s="8" t="s">
        <v>59</v>
      </c>
      <c r="C193" s="7" t="s">
        <v>58</v>
      </c>
      <c r="D193" s="22">
        <v>0.04</v>
      </c>
      <c r="E193" s="22">
        <v>6500</v>
      </c>
      <c r="F193" s="22">
        <v>0.03</v>
      </c>
    </row>
    <row r="194" ht="19.35" customHeight="1" spans="1:6">
      <c r="A194" s="7"/>
      <c r="B194" s="8" t="s">
        <v>60</v>
      </c>
      <c r="C194" s="7" t="s">
        <v>61</v>
      </c>
      <c r="D194" s="23">
        <v>184</v>
      </c>
      <c r="E194" s="22">
        <v>0.7</v>
      </c>
      <c r="F194" s="22">
        <v>0.01</v>
      </c>
    </row>
    <row r="195" ht="19.35" customHeight="1" spans="1:6">
      <c r="A195" s="7"/>
      <c r="B195" s="8" t="s">
        <v>62</v>
      </c>
      <c r="C195" s="7" t="s">
        <v>58</v>
      </c>
      <c r="D195" s="22">
        <v>29.6</v>
      </c>
      <c r="E195" s="22">
        <v>6.43</v>
      </c>
      <c r="F195" s="22">
        <v>0.02</v>
      </c>
    </row>
    <row r="196" ht="19.35" customHeight="1" spans="1:6">
      <c r="A196" s="7"/>
      <c r="B196" s="8" t="s">
        <v>63</v>
      </c>
      <c r="C196" s="7" t="s">
        <v>58</v>
      </c>
      <c r="D196" s="22">
        <v>65.6</v>
      </c>
      <c r="E196" s="22">
        <v>6.19</v>
      </c>
      <c r="F196" s="22">
        <v>0.04</v>
      </c>
    </row>
    <row r="197" ht="19.35" customHeight="1" spans="1:6">
      <c r="A197" s="7"/>
      <c r="B197" s="8" t="s">
        <v>67</v>
      </c>
      <c r="C197" s="7" t="s">
        <v>58</v>
      </c>
      <c r="D197" s="21">
        <v>36</v>
      </c>
      <c r="E197" s="22">
        <v>21.99</v>
      </c>
      <c r="F197" s="22">
        <v>0.08</v>
      </c>
    </row>
    <row r="198" ht="19.35" customHeight="1" spans="1:6">
      <c r="A198" s="7"/>
      <c r="B198" s="8" t="s">
        <v>65</v>
      </c>
      <c r="C198" s="7" t="s">
        <v>58</v>
      </c>
      <c r="D198" s="22">
        <v>10.37</v>
      </c>
      <c r="E198" s="22">
        <v>27.6</v>
      </c>
      <c r="F198" s="22">
        <v>0.03</v>
      </c>
    </row>
    <row r="199" ht="19.35" customHeight="1" spans="1:6">
      <c r="A199" s="10">
        <v>2</v>
      </c>
      <c r="B199" s="8" t="s">
        <v>68</v>
      </c>
      <c r="C199" s="7" t="s">
        <v>56</v>
      </c>
      <c r="D199" s="21">
        <v>2605</v>
      </c>
      <c r="E199" s="22">
        <v>86.68</v>
      </c>
      <c r="F199" s="22">
        <v>22.58</v>
      </c>
    </row>
    <row r="200" ht="19.35" customHeight="1" spans="1:6">
      <c r="A200" s="7"/>
      <c r="B200" s="8" t="s">
        <v>57</v>
      </c>
      <c r="C200" s="7" t="s">
        <v>58</v>
      </c>
      <c r="D200" s="22">
        <v>208.26</v>
      </c>
      <c r="E200" s="22">
        <v>853.89</v>
      </c>
      <c r="F200" s="22">
        <v>17.78</v>
      </c>
    </row>
    <row r="201" ht="19.35" customHeight="1" spans="1:6">
      <c r="A201" s="7"/>
      <c r="B201" s="8" t="s">
        <v>59</v>
      </c>
      <c r="C201" s="7" t="s">
        <v>58</v>
      </c>
      <c r="D201" s="22">
        <v>0.89</v>
      </c>
      <c r="E201" s="22">
        <v>6500</v>
      </c>
      <c r="F201" s="22">
        <v>0.58</v>
      </c>
    </row>
    <row r="202" ht="19.35" customHeight="1" spans="1:6">
      <c r="A202" s="7"/>
      <c r="B202" s="8" t="s">
        <v>60</v>
      </c>
      <c r="C202" s="7" t="s">
        <v>61</v>
      </c>
      <c r="D202" s="23">
        <v>4168</v>
      </c>
      <c r="E202" s="22">
        <v>0.7</v>
      </c>
      <c r="F202" s="22">
        <v>0.29</v>
      </c>
    </row>
    <row r="203" ht="19.35" customHeight="1" spans="1:6">
      <c r="A203" s="7"/>
      <c r="B203" s="8" t="s">
        <v>62</v>
      </c>
      <c r="C203" s="7" t="s">
        <v>58</v>
      </c>
      <c r="D203" s="22">
        <v>442.85</v>
      </c>
      <c r="E203" s="22">
        <v>6.43</v>
      </c>
      <c r="F203" s="22">
        <v>0.28</v>
      </c>
    </row>
    <row r="204" ht="19.35" customHeight="1" spans="1:6">
      <c r="A204" s="7"/>
      <c r="B204" s="8" t="s">
        <v>63</v>
      </c>
      <c r="C204" s="7" t="s">
        <v>58</v>
      </c>
      <c r="D204" s="22">
        <v>1432.75</v>
      </c>
      <c r="E204" s="22">
        <v>6.19</v>
      </c>
      <c r="F204" s="22">
        <v>0.89</v>
      </c>
    </row>
    <row r="205" ht="19.35" customHeight="1" spans="1:6">
      <c r="A205" s="7"/>
      <c r="B205" s="8" t="s">
        <v>67</v>
      </c>
      <c r="C205" s="7" t="s">
        <v>58</v>
      </c>
      <c r="D205" s="22">
        <v>989.9</v>
      </c>
      <c r="E205" s="22">
        <v>21.99</v>
      </c>
      <c r="F205" s="22">
        <v>2.18</v>
      </c>
    </row>
    <row r="206" ht="19.35" customHeight="1" spans="1:6">
      <c r="A206" s="7"/>
      <c r="B206" s="8" t="s">
        <v>65</v>
      </c>
      <c r="C206" s="7" t="s">
        <v>58</v>
      </c>
      <c r="D206" s="22">
        <v>208.95</v>
      </c>
      <c r="E206" s="22">
        <v>27.6</v>
      </c>
      <c r="F206" s="22">
        <v>0.58</v>
      </c>
    </row>
    <row r="207" ht="19.35" customHeight="1" spans="1:6">
      <c r="A207" s="10">
        <v>3</v>
      </c>
      <c r="B207" s="8" t="s">
        <v>69</v>
      </c>
      <c r="C207" s="7" t="s">
        <v>70</v>
      </c>
      <c r="D207" s="21">
        <v>186</v>
      </c>
      <c r="E207" s="22">
        <v>658.6</v>
      </c>
      <c r="F207" s="22">
        <v>12.25</v>
      </c>
    </row>
    <row r="208" ht="19.35" customHeight="1" spans="1:6">
      <c r="A208" s="7" t="s">
        <v>71</v>
      </c>
      <c r="B208" s="8" t="s">
        <v>118</v>
      </c>
      <c r="C208" s="7" t="s">
        <v>70</v>
      </c>
      <c r="D208" s="21">
        <v>1</v>
      </c>
      <c r="E208" s="22">
        <v>9200</v>
      </c>
      <c r="F208" s="22">
        <v>0.92</v>
      </c>
    </row>
    <row r="209" ht="19.35" customHeight="1" spans="1:6">
      <c r="A209" s="7"/>
      <c r="B209" s="8" t="s">
        <v>73</v>
      </c>
      <c r="C209" s="7" t="s">
        <v>58</v>
      </c>
      <c r="D209" s="22">
        <v>11.26</v>
      </c>
      <c r="E209" s="22">
        <v>334.59</v>
      </c>
      <c r="F209" s="22">
        <v>0.38</v>
      </c>
    </row>
    <row r="210" ht="19.35" customHeight="1" spans="1:6">
      <c r="A210" s="7"/>
      <c r="B210" s="8" t="s">
        <v>74</v>
      </c>
      <c r="C210" s="7" t="s">
        <v>58</v>
      </c>
      <c r="D210" s="22">
        <v>2.15</v>
      </c>
      <c r="E210" s="22">
        <v>556.34</v>
      </c>
      <c r="F210" s="22">
        <v>0.12</v>
      </c>
    </row>
    <row r="211" ht="19.35" customHeight="1" spans="1:6">
      <c r="A211" s="7"/>
      <c r="B211" s="8" t="s">
        <v>119</v>
      </c>
      <c r="C211" s="7" t="s">
        <v>56</v>
      </c>
      <c r="D211" s="21">
        <v>3</v>
      </c>
      <c r="E211" s="22">
        <v>372.79</v>
      </c>
      <c r="F211" s="22">
        <v>0.11</v>
      </c>
    </row>
    <row r="212" ht="19.35" customHeight="1" spans="1:6">
      <c r="A212" s="7"/>
      <c r="B212" s="8" t="s">
        <v>120</v>
      </c>
      <c r="C212" s="7" t="s">
        <v>77</v>
      </c>
      <c r="D212" s="22">
        <v>1</v>
      </c>
      <c r="E212" s="22">
        <v>2455.58</v>
      </c>
      <c r="F212" s="22">
        <v>0.25</v>
      </c>
    </row>
    <row r="213" ht="19.35" customHeight="1" spans="1:6">
      <c r="A213" s="7"/>
      <c r="B213" s="8" t="s">
        <v>78</v>
      </c>
      <c r="C213" s="7" t="s">
        <v>58</v>
      </c>
      <c r="D213" s="21">
        <v>36</v>
      </c>
      <c r="E213" s="22">
        <v>2.86</v>
      </c>
      <c r="F213" s="22">
        <v>0.01</v>
      </c>
    </row>
    <row r="214" ht="19.35" customHeight="1" spans="1:6">
      <c r="A214" s="7"/>
      <c r="B214" s="8" t="s">
        <v>79</v>
      </c>
      <c r="C214" s="7" t="s">
        <v>58</v>
      </c>
      <c r="D214" s="21">
        <v>22</v>
      </c>
      <c r="E214" s="22">
        <v>21.77</v>
      </c>
      <c r="F214" s="22">
        <v>0.05</v>
      </c>
    </row>
    <row r="215" ht="19.35" customHeight="1" spans="1:6">
      <c r="A215" s="7" t="s">
        <v>80</v>
      </c>
      <c r="B215" s="8" t="s">
        <v>85</v>
      </c>
      <c r="C215" s="7" t="s">
        <v>70</v>
      </c>
      <c r="D215" s="21">
        <v>10</v>
      </c>
      <c r="E215" s="22">
        <v>7510</v>
      </c>
      <c r="F215" s="22">
        <v>7.51</v>
      </c>
    </row>
    <row r="216" ht="19.35" customHeight="1" spans="1:6">
      <c r="A216" s="7"/>
      <c r="B216" s="8" t="s">
        <v>73</v>
      </c>
      <c r="C216" s="7" t="s">
        <v>58</v>
      </c>
      <c r="D216" s="22">
        <v>84.4</v>
      </c>
      <c r="E216" s="22">
        <v>334.59</v>
      </c>
      <c r="F216" s="22">
        <v>2.82</v>
      </c>
    </row>
    <row r="217" ht="19.35" customHeight="1" spans="1:6">
      <c r="A217" s="7"/>
      <c r="B217" s="8" t="s">
        <v>86</v>
      </c>
      <c r="C217" s="7" t="s">
        <v>58</v>
      </c>
      <c r="D217" s="22">
        <v>20.2</v>
      </c>
      <c r="E217" s="22">
        <v>546.15</v>
      </c>
      <c r="F217" s="22">
        <v>1.1</v>
      </c>
    </row>
    <row r="218" ht="19.35" customHeight="1" spans="1:6">
      <c r="A218" s="7"/>
      <c r="B218" s="8" t="s">
        <v>87</v>
      </c>
      <c r="C218" s="7" t="s">
        <v>58</v>
      </c>
      <c r="D218" s="22">
        <v>1.4</v>
      </c>
      <c r="E218" s="22">
        <v>466.36</v>
      </c>
      <c r="F218" s="22">
        <v>0.07</v>
      </c>
    </row>
    <row r="219" ht="19.35" customHeight="1" spans="1:6">
      <c r="A219" s="7"/>
      <c r="B219" s="8" t="s">
        <v>88</v>
      </c>
      <c r="C219" s="7" t="s">
        <v>58</v>
      </c>
      <c r="D219" s="22">
        <v>1.1</v>
      </c>
      <c r="E219" s="22">
        <v>892.51</v>
      </c>
      <c r="F219" s="22">
        <v>0.1</v>
      </c>
    </row>
    <row r="220" ht="19.35" customHeight="1" spans="1:6">
      <c r="A220" s="7"/>
      <c r="B220" s="8" t="s">
        <v>89</v>
      </c>
      <c r="C220" s="7" t="s">
        <v>58</v>
      </c>
      <c r="D220" s="22">
        <v>6.8</v>
      </c>
      <c r="E220" s="22">
        <v>493.03</v>
      </c>
      <c r="F220" s="22">
        <v>0.34</v>
      </c>
    </row>
    <row r="221" ht="19.35" customHeight="1" spans="1:6">
      <c r="A221" s="7"/>
      <c r="B221" s="8" t="s">
        <v>90</v>
      </c>
      <c r="C221" s="7" t="s">
        <v>77</v>
      </c>
      <c r="D221" s="22">
        <v>10</v>
      </c>
      <c r="E221" s="22">
        <v>2455.58</v>
      </c>
      <c r="F221" s="22">
        <v>2.46</v>
      </c>
    </row>
    <row r="222" ht="19.35" customHeight="1" spans="1:6">
      <c r="A222" s="7"/>
      <c r="B222" s="8" t="s">
        <v>91</v>
      </c>
      <c r="C222" s="7" t="s">
        <v>92</v>
      </c>
      <c r="D222" s="22">
        <v>0.07</v>
      </c>
      <c r="E222" s="22">
        <v>5706.9</v>
      </c>
      <c r="F222" s="22">
        <v>0.04</v>
      </c>
    </row>
    <row r="223" ht="31.35" customHeight="1" spans="1:6">
      <c r="A223" s="1" t="s">
        <v>50</v>
      </c>
      <c r="B223" s="2"/>
      <c r="C223" s="3"/>
      <c r="D223" s="15"/>
      <c r="E223" s="15"/>
      <c r="F223" s="15"/>
    </row>
    <row r="224" ht="29.45" customHeight="1" spans="1:6">
      <c r="A224" s="7" t="s">
        <v>51</v>
      </c>
      <c r="B224" s="7" t="s">
        <v>5</v>
      </c>
      <c r="C224" s="7" t="s">
        <v>15</v>
      </c>
      <c r="D224" s="7" t="s">
        <v>40</v>
      </c>
      <c r="E224" s="7" t="s">
        <v>41</v>
      </c>
      <c r="F224" s="7" t="s">
        <v>42</v>
      </c>
    </row>
    <row r="225" ht="19.35" customHeight="1" spans="1:6">
      <c r="A225" s="7"/>
      <c r="B225" s="8" t="s">
        <v>78</v>
      </c>
      <c r="C225" s="7" t="s">
        <v>58</v>
      </c>
      <c r="D225" s="22">
        <v>420</v>
      </c>
      <c r="E225" s="22">
        <v>2.86</v>
      </c>
      <c r="F225" s="22">
        <v>0.12</v>
      </c>
    </row>
    <row r="226" ht="19.35" customHeight="1" spans="1:6">
      <c r="A226" s="7"/>
      <c r="B226" s="8" t="s">
        <v>79</v>
      </c>
      <c r="C226" s="7" t="s">
        <v>58</v>
      </c>
      <c r="D226" s="22">
        <v>210</v>
      </c>
      <c r="E226" s="22">
        <v>21.77</v>
      </c>
      <c r="F226" s="22">
        <v>0.46</v>
      </c>
    </row>
    <row r="227" ht="19.35" customHeight="1" spans="1:6">
      <c r="A227" s="7" t="s">
        <v>82</v>
      </c>
      <c r="B227" s="8" t="s">
        <v>97</v>
      </c>
      <c r="C227" s="7" t="s">
        <v>70</v>
      </c>
      <c r="D227" s="21">
        <v>3</v>
      </c>
      <c r="E227" s="22">
        <v>5633.33</v>
      </c>
      <c r="F227" s="22">
        <v>1.69</v>
      </c>
    </row>
    <row r="228" ht="19.35" customHeight="1" spans="1:6">
      <c r="A228" s="7"/>
      <c r="B228" s="8" t="s">
        <v>73</v>
      </c>
      <c r="C228" s="7" t="s">
        <v>58</v>
      </c>
      <c r="D228" s="22">
        <v>16.68</v>
      </c>
      <c r="E228" s="22">
        <v>334.59</v>
      </c>
      <c r="F228" s="22">
        <v>0.56</v>
      </c>
    </row>
    <row r="229" ht="19.35" customHeight="1" spans="1:6">
      <c r="A229" s="7"/>
      <c r="B229" s="8" t="s">
        <v>74</v>
      </c>
      <c r="C229" s="7" t="s">
        <v>58</v>
      </c>
      <c r="D229" s="22">
        <v>2.28</v>
      </c>
      <c r="E229" s="22">
        <v>493.03</v>
      </c>
      <c r="F229" s="22">
        <v>0.11</v>
      </c>
    </row>
    <row r="230" ht="19.35" customHeight="1" spans="1:6">
      <c r="A230" s="7"/>
      <c r="B230" s="8" t="s">
        <v>98</v>
      </c>
      <c r="C230" s="7" t="s">
        <v>56</v>
      </c>
      <c r="D230" s="21">
        <v>15</v>
      </c>
      <c r="E230" s="22">
        <v>616.71</v>
      </c>
      <c r="F230" s="22">
        <v>0.93</v>
      </c>
    </row>
    <row r="231" ht="19.35" customHeight="1" spans="1:6">
      <c r="A231" s="7"/>
      <c r="B231" s="8" t="s">
        <v>78</v>
      </c>
      <c r="C231" s="7" t="s">
        <v>58</v>
      </c>
      <c r="D231" s="21">
        <v>66</v>
      </c>
      <c r="E231" s="22">
        <v>2.86</v>
      </c>
      <c r="F231" s="22">
        <v>0.02</v>
      </c>
    </row>
    <row r="232" ht="19.35" customHeight="1" spans="1:6">
      <c r="A232" s="7"/>
      <c r="B232" s="8" t="s">
        <v>79</v>
      </c>
      <c r="C232" s="7" t="s">
        <v>58</v>
      </c>
      <c r="D232" s="21">
        <v>30</v>
      </c>
      <c r="E232" s="22">
        <v>21.77</v>
      </c>
      <c r="F232" s="22">
        <v>0.07</v>
      </c>
    </row>
    <row r="233" ht="19.35" customHeight="1" spans="1:6">
      <c r="A233" s="7" t="s">
        <v>84</v>
      </c>
      <c r="B233" s="8" t="s">
        <v>100</v>
      </c>
      <c r="C233" s="7" t="s">
        <v>70</v>
      </c>
      <c r="D233" s="21">
        <v>172</v>
      </c>
      <c r="E233" s="22">
        <v>123.84</v>
      </c>
      <c r="F233" s="22">
        <v>2.13</v>
      </c>
    </row>
    <row r="234" ht="19.35" customHeight="1" spans="1:6">
      <c r="A234" s="7"/>
      <c r="B234" s="8" t="s">
        <v>101</v>
      </c>
      <c r="C234" s="7" t="s">
        <v>58</v>
      </c>
      <c r="D234" s="22">
        <v>18.92</v>
      </c>
      <c r="E234" s="22">
        <v>581.07</v>
      </c>
      <c r="F234" s="22">
        <v>1.1</v>
      </c>
    </row>
    <row r="235" ht="19.35" customHeight="1" spans="1:6">
      <c r="A235" s="7"/>
      <c r="B235" s="8" t="s">
        <v>74</v>
      </c>
      <c r="C235" s="7" t="s">
        <v>58</v>
      </c>
      <c r="D235" s="22">
        <v>1.72</v>
      </c>
      <c r="E235" s="22">
        <v>493.03</v>
      </c>
      <c r="F235" s="22">
        <v>0.08</v>
      </c>
    </row>
    <row r="236" ht="19.35" customHeight="1" spans="1:6">
      <c r="A236" s="7"/>
      <c r="B236" s="8" t="s">
        <v>121</v>
      </c>
      <c r="C236" s="7" t="s">
        <v>56</v>
      </c>
      <c r="D236" s="22">
        <v>172</v>
      </c>
      <c r="E236" s="22">
        <v>55.22</v>
      </c>
      <c r="F236" s="22">
        <v>0.95</v>
      </c>
    </row>
    <row r="237" ht="19.35" customHeight="1" spans="1:6">
      <c r="A237" s="7"/>
      <c r="B237" s="8" t="s">
        <v>62</v>
      </c>
      <c r="C237" s="7" t="s">
        <v>58</v>
      </c>
      <c r="D237" s="22">
        <v>0.3</v>
      </c>
      <c r="E237" s="22">
        <v>6.43</v>
      </c>
      <c r="F237" s="19"/>
    </row>
    <row r="238" ht="19.35" customHeight="1" spans="1:6">
      <c r="A238" s="7"/>
      <c r="B238" s="8" t="s">
        <v>63</v>
      </c>
      <c r="C238" s="7" t="s">
        <v>58</v>
      </c>
      <c r="D238" s="22">
        <v>0.06</v>
      </c>
      <c r="E238" s="22">
        <v>6.19</v>
      </c>
      <c r="F238" s="19"/>
    </row>
    <row r="239" ht="19.35" customHeight="1" spans="1:6">
      <c r="A239" s="7" t="s">
        <v>122</v>
      </c>
      <c r="B239" s="8" t="s">
        <v>123</v>
      </c>
      <c r="C239" s="7"/>
      <c r="D239" s="19"/>
      <c r="E239" s="19"/>
      <c r="F239" s="22">
        <v>61.24</v>
      </c>
    </row>
    <row r="240" ht="19.35" customHeight="1" spans="1:6">
      <c r="A240" s="10">
        <v>1</v>
      </c>
      <c r="B240" s="8" t="s">
        <v>124</v>
      </c>
      <c r="C240" s="7" t="s">
        <v>56</v>
      </c>
      <c r="D240" s="21">
        <v>655</v>
      </c>
      <c r="E240" s="22">
        <v>203.82</v>
      </c>
      <c r="F240" s="22">
        <v>13.35</v>
      </c>
    </row>
    <row r="241" ht="19.35" customHeight="1" spans="1:6">
      <c r="A241" s="7"/>
      <c r="B241" s="8" t="s">
        <v>57</v>
      </c>
      <c r="C241" s="7" t="s">
        <v>58</v>
      </c>
      <c r="D241" s="22">
        <v>130.47</v>
      </c>
      <c r="E241" s="22">
        <v>853.89</v>
      </c>
      <c r="F241" s="22">
        <v>11.14</v>
      </c>
    </row>
    <row r="242" ht="19.35" customHeight="1" spans="1:6">
      <c r="A242" s="7"/>
      <c r="B242" s="8" t="s">
        <v>59</v>
      </c>
      <c r="C242" s="7" t="s">
        <v>58</v>
      </c>
      <c r="D242" s="22">
        <v>0.56</v>
      </c>
      <c r="E242" s="22">
        <v>6500</v>
      </c>
      <c r="F242" s="22">
        <v>0.36</v>
      </c>
    </row>
    <row r="243" ht="19.35" customHeight="1" spans="1:6">
      <c r="A243" s="7"/>
      <c r="B243" s="8" t="s">
        <v>60</v>
      </c>
      <c r="C243" s="7" t="s">
        <v>61</v>
      </c>
      <c r="D243" s="22">
        <v>253.94</v>
      </c>
      <c r="E243" s="22">
        <v>0.7</v>
      </c>
      <c r="F243" s="22">
        <v>0.02</v>
      </c>
    </row>
    <row r="244" ht="19.35" customHeight="1" spans="1:6">
      <c r="A244" s="7"/>
      <c r="B244" s="8" t="s">
        <v>62</v>
      </c>
      <c r="C244" s="7" t="s">
        <v>58</v>
      </c>
      <c r="D244" s="22">
        <v>438.85</v>
      </c>
      <c r="E244" s="22">
        <v>6.43</v>
      </c>
      <c r="F244" s="22">
        <v>0.28</v>
      </c>
    </row>
    <row r="245" ht="19.35" customHeight="1" spans="1:6">
      <c r="A245" s="7"/>
      <c r="B245" s="8" t="s">
        <v>63</v>
      </c>
      <c r="C245" s="7" t="s">
        <v>58</v>
      </c>
      <c r="D245" s="22">
        <v>766.35</v>
      </c>
      <c r="E245" s="22">
        <v>6.19</v>
      </c>
      <c r="F245" s="22">
        <v>0.47</v>
      </c>
    </row>
    <row r="246" ht="19.35" customHeight="1" spans="1:6">
      <c r="A246" s="7"/>
      <c r="B246" s="8" t="s">
        <v>64</v>
      </c>
      <c r="C246" s="7" t="s">
        <v>58</v>
      </c>
      <c r="D246" s="22">
        <v>327.5</v>
      </c>
      <c r="E246" s="22">
        <v>21.99</v>
      </c>
      <c r="F246" s="22">
        <v>0.72</v>
      </c>
    </row>
    <row r="247" ht="19.35" customHeight="1" spans="1:6">
      <c r="A247" s="7"/>
      <c r="B247" s="8" t="s">
        <v>65</v>
      </c>
      <c r="C247" s="7" t="s">
        <v>58</v>
      </c>
      <c r="D247" s="22">
        <v>130.47</v>
      </c>
      <c r="E247" s="22">
        <v>27.6</v>
      </c>
      <c r="F247" s="22">
        <v>0.36</v>
      </c>
    </row>
    <row r="248" ht="19.35" customHeight="1" spans="1:6">
      <c r="A248" s="10">
        <v>2</v>
      </c>
      <c r="B248" s="8" t="s">
        <v>125</v>
      </c>
      <c r="C248" s="7" t="s">
        <v>56</v>
      </c>
      <c r="D248" s="21">
        <v>480</v>
      </c>
      <c r="E248" s="22">
        <v>128.75</v>
      </c>
      <c r="F248" s="22">
        <v>6.18</v>
      </c>
    </row>
    <row r="249" ht="19.35" customHeight="1" spans="1:6">
      <c r="A249" s="7"/>
      <c r="B249" s="8" t="s">
        <v>57</v>
      </c>
      <c r="C249" s="7" t="s">
        <v>58</v>
      </c>
      <c r="D249" s="22">
        <v>62.23</v>
      </c>
      <c r="E249" s="22">
        <v>853.89</v>
      </c>
      <c r="F249" s="22">
        <v>5.31</v>
      </c>
    </row>
    <row r="250" ht="19.35" customHeight="1" spans="1:6">
      <c r="A250" s="7"/>
      <c r="B250" s="8" t="s">
        <v>59</v>
      </c>
      <c r="C250" s="7" t="s">
        <v>58</v>
      </c>
      <c r="D250" s="22">
        <v>0.26</v>
      </c>
      <c r="E250" s="22">
        <v>6500</v>
      </c>
      <c r="F250" s="22">
        <v>0.17</v>
      </c>
    </row>
    <row r="251" ht="19.35" customHeight="1" spans="1:6">
      <c r="A251" s="7"/>
      <c r="B251" s="8" t="s">
        <v>60</v>
      </c>
      <c r="C251" s="7" t="s">
        <v>61</v>
      </c>
      <c r="D251" s="23">
        <v>1104</v>
      </c>
      <c r="E251" s="22">
        <v>0.7</v>
      </c>
      <c r="F251" s="22">
        <v>0.08</v>
      </c>
    </row>
    <row r="252" ht="19.35" customHeight="1" spans="1:6">
      <c r="A252" s="7"/>
      <c r="B252" s="8" t="s">
        <v>62</v>
      </c>
      <c r="C252" s="7" t="s">
        <v>58</v>
      </c>
      <c r="D252" s="22">
        <v>262.63</v>
      </c>
      <c r="E252" s="22">
        <v>6.43</v>
      </c>
      <c r="F252" s="22">
        <v>0.17</v>
      </c>
    </row>
    <row r="253" ht="19.35" customHeight="1" spans="1:6">
      <c r="A253" s="7"/>
      <c r="B253" s="8" t="s">
        <v>63</v>
      </c>
      <c r="C253" s="7" t="s">
        <v>58</v>
      </c>
      <c r="D253" s="22">
        <v>305.14</v>
      </c>
      <c r="E253" s="22">
        <v>6.19</v>
      </c>
      <c r="F253" s="22">
        <v>0.19</v>
      </c>
    </row>
    <row r="254" ht="19.35" customHeight="1" spans="1:6">
      <c r="A254" s="7"/>
      <c r="B254" s="8" t="s">
        <v>64</v>
      </c>
      <c r="C254" s="7" t="s">
        <v>58</v>
      </c>
      <c r="D254" s="22">
        <v>42.51</v>
      </c>
      <c r="E254" s="22">
        <v>21.99</v>
      </c>
      <c r="F254" s="22">
        <v>0.09</v>
      </c>
    </row>
    <row r="255" ht="19.35" customHeight="1" spans="1:6">
      <c r="A255" s="7"/>
      <c r="B255" s="8" t="s">
        <v>65</v>
      </c>
      <c r="C255" s="7" t="s">
        <v>58</v>
      </c>
      <c r="D255" s="22">
        <v>62.23</v>
      </c>
      <c r="E255" s="22">
        <v>27.6</v>
      </c>
      <c r="F255" s="22">
        <v>0.17</v>
      </c>
    </row>
    <row r="256" ht="19.35" customHeight="1" spans="1:6">
      <c r="A256" s="10">
        <v>3</v>
      </c>
      <c r="B256" s="8" t="s">
        <v>66</v>
      </c>
      <c r="C256" s="7" t="s">
        <v>56</v>
      </c>
      <c r="D256" s="21">
        <v>400</v>
      </c>
      <c r="E256" s="22">
        <v>117.25</v>
      </c>
      <c r="F256" s="22">
        <v>4.69</v>
      </c>
    </row>
    <row r="257" ht="19.35" customHeight="1" spans="1:6">
      <c r="A257" s="7"/>
      <c r="B257" s="8" t="s">
        <v>57</v>
      </c>
      <c r="C257" s="7" t="s">
        <v>58</v>
      </c>
      <c r="D257" s="22">
        <v>44.67</v>
      </c>
      <c r="E257" s="22">
        <v>853.89</v>
      </c>
      <c r="F257" s="22">
        <v>3.81</v>
      </c>
    </row>
    <row r="258" ht="19.35" customHeight="1" spans="1:6">
      <c r="A258" s="7"/>
      <c r="B258" s="8" t="s">
        <v>59</v>
      </c>
      <c r="C258" s="7" t="s">
        <v>58</v>
      </c>
      <c r="D258" s="22">
        <v>0.18</v>
      </c>
      <c r="E258" s="22">
        <v>6500</v>
      </c>
      <c r="F258" s="22">
        <v>0.12</v>
      </c>
    </row>
    <row r="259" ht="19.35" customHeight="1" spans="1:6">
      <c r="A259" s="7"/>
      <c r="B259" s="8" t="s">
        <v>60</v>
      </c>
      <c r="C259" s="7" t="s">
        <v>61</v>
      </c>
      <c r="D259" s="23">
        <v>760</v>
      </c>
      <c r="E259" s="22">
        <v>0.7</v>
      </c>
      <c r="F259" s="22">
        <v>0.05</v>
      </c>
    </row>
    <row r="260" ht="31.35" customHeight="1" spans="1:6">
      <c r="A260" s="1" t="s">
        <v>50</v>
      </c>
      <c r="B260" s="2"/>
      <c r="C260" s="3"/>
      <c r="D260" s="15"/>
      <c r="E260" s="15"/>
      <c r="F260" s="15"/>
    </row>
    <row r="261" ht="29.45" customHeight="1" spans="1:6">
      <c r="A261" s="7" t="s">
        <v>51</v>
      </c>
      <c r="B261" s="7" t="s">
        <v>5</v>
      </c>
      <c r="C261" s="7" t="s">
        <v>15</v>
      </c>
      <c r="D261" s="7" t="s">
        <v>40</v>
      </c>
      <c r="E261" s="7" t="s">
        <v>41</v>
      </c>
      <c r="F261" s="7" t="s">
        <v>42</v>
      </c>
    </row>
    <row r="262" ht="19.35" customHeight="1" spans="1:6">
      <c r="A262" s="7"/>
      <c r="B262" s="8" t="s">
        <v>62</v>
      </c>
      <c r="C262" s="7" t="s">
        <v>58</v>
      </c>
      <c r="D262" s="22">
        <v>112</v>
      </c>
      <c r="E262" s="22">
        <v>6.43</v>
      </c>
      <c r="F262" s="22">
        <v>0.07</v>
      </c>
    </row>
    <row r="263" ht="19.35" customHeight="1" spans="1:6">
      <c r="A263" s="7"/>
      <c r="B263" s="8" t="s">
        <v>63</v>
      </c>
      <c r="C263" s="7" t="s">
        <v>58</v>
      </c>
      <c r="D263" s="22">
        <v>272</v>
      </c>
      <c r="E263" s="22">
        <v>6.19</v>
      </c>
      <c r="F263" s="22">
        <v>0.17</v>
      </c>
    </row>
    <row r="264" ht="19.35" customHeight="1" spans="1:6">
      <c r="A264" s="7"/>
      <c r="B264" s="8" t="s">
        <v>67</v>
      </c>
      <c r="C264" s="7" t="s">
        <v>58</v>
      </c>
      <c r="D264" s="21">
        <v>160</v>
      </c>
      <c r="E264" s="22">
        <v>21.99</v>
      </c>
      <c r="F264" s="22">
        <v>0.35</v>
      </c>
    </row>
    <row r="265" ht="19.35" customHeight="1" spans="1:6">
      <c r="A265" s="7"/>
      <c r="B265" s="8" t="s">
        <v>65</v>
      </c>
      <c r="C265" s="7" t="s">
        <v>58</v>
      </c>
      <c r="D265" s="22">
        <v>44.46</v>
      </c>
      <c r="E265" s="22">
        <v>27.6</v>
      </c>
      <c r="F265" s="22">
        <v>0.12</v>
      </c>
    </row>
    <row r="266" ht="19.35" customHeight="1" spans="1:6">
      <c r="A266" s="10">
        <v>4</v>
      </c>
      <c r="B266" s="8" t="s">
        <v>68</v>
      </c>
      <c r="C266" s="7" t="s">
        <v>56</v>
      </c>
      <c r="D266" s="21">
        <v>580</v>
      </c>
      <c r="E266" s="22">
        <v>86.55</v>
      </c>
      <c r="F266" s="22">
        <v>5.02</v>
      </c>
    </row>
    <row r="267" ht="19.35" customHeight="1" spans="1:6">
      <c r="A267" s="7"/>
      <c r="B267" s="8" t="s">
        <v>57</v>
      </c>
      <c r="C267" s="7" t="s">
        <v>58</v>
      </c>
      <c r="D267" s="22">
        <v>46.37</v>
      </c>
      <c r="E267" s="22">
        <v>853.89</v>
      </c>
      <c r="F267" s="22">
        <v>3.96</v>
      </c>
    </row>
    <row r="268" ht="19.35" customHeight="1" spans="1:6">
      <c r="A268" s="7"/>
      <c r="B268" s="8" t="s">
        <v>59</v>
      </c>
      <c r="C268" s="7" t="s">
        <v>58</v>
      </c>
      <c r="D268" s="22">
        <v>0.2</v>
      </c>
      <c r="E268" s="22">
        <v>6500</v>
      </c>
      <c r="F268" s="22">
        <v>0.13</v>
      </c>
    </row>
    <row r="269" ht="19.35" customHeight="1" spans="1:6">
      <c r="A269" s="7"/>
      <c r="B269" s="8" t="s">
        <v>60</v>
      </c>
      <c r="C269" s="7" t="s">
        <v>61</v>
      </c>
      <c r="D269" s="23">
        <v>928</v>
      </c>
      <c r="E269" s="22">
        <v>0.7</v>
      </c>
      <c r="F269" s="22">
        <v>0.06</v>
      </c>
    </row>
    <row r="270" ht="19.35" customHeight="1" spans="1:6">
      <c r="A270" s="7"/>
      <c r="B270" s="8" t="s">
        <v>62</v>
      </c>
      <c r="C270" s="7" t="s">
        <v>58</v>
      </c>
      <c r="D270" s="22">
        <v>98.6</v>
      </c>
      <c r="E270" s="22">
        <v>6.43</v>
      </c>
      <c r="F270" s="22">
        <v>0.06</v>
      </c>
    </row>
    <row r="271" ht="19.35" customHeight="1" spans="1:6">
      <c r="A271" s="7"/>
      <c r="B271" s="8" t="s">
        <v>63</v>
      </c>
      <c r="C271" s="7" t="s">
        <v>58</v>
      </c>
      <c r="D271" s="22">
        <v>319</v>
      </c>
      <c r="E271" s="22">
        <v>6.19</v>
      </c>
      <c r="F271" s="22">
        <v>0.2</v>
      </c>
    </row>
    <row r="272" ht="19.35" customHeight="1" spans="1:6">
      <c r="A272" s="7"/>
      <c r="B272" s="8" t="s">
        <v>67</v>
      </c>
      <c r="C272" s="7" t="s">
        <v>58</v>
      </c>
      <c r="D272" s="23">
        <v>220.4</v>
      </c>
      <c r="E272" s="22">
        <v>21.99</v>
      </c>
      <c r="F272" s="22">
        <v>0.48</v>
      </c>
    </row>
    <row r="273" ht="19.35" customHeight="1" spans="1:6">
      <c r="A273" s="7"/>
      <c r="B273" s="8" t="s">
        <v>65</v>
      </c>
      <c r="C273" s="7" t="s">
        <v>58</v>
      </c>
      <c r="D273" s="22">
        <v>46.37</v>
      </c>
      <c r="E273" s="22">
        <v>27.6</v>
      </c>
      <c r="F273" s="22">
        <v>0.13</v>
      </c>
    </row>
    <row r="274" ht="19.35" customHeight="1" spans="1:6">
      <c r="A274" s="10">
        <v>5</v>
      </c>
      <c r="B274" s="8" t="s">
        <v>69</v>
      </c>
      <c r="C274" s="7" t="s">
        <v>70</v>
      </c>
      <c r="D274" s="21">
        <v>73</v>
      </c>
      <c r="E274" s="22">
        <v>4383.56</v>
      </c>
      <c r="F274" s="22">
        <v>32</v>
      </c>
    </row>
    <row r="275" ht="19.35" customHeight="1" spans="1:6">
      <c r="A275" s="7" t="s">
        <v>71</v>
      </c>
      <c r="B275" s="8" t="s">
        <v>72</v>
      </c>
      <c r="C275" s="7" t="s">
        <v>70</v>
      </c>
      <c r="D275" s="21">
        <v>6</v>
      </c>
      <c r="E275" s="22">
        <v>6466.67</v>
      </c>
      <c r="F275" s="22">
        <v>3.88</v>
      </c>
    </row>
    <row r="276" ht="19.35" customHeight="1" spans="1:6">
      <c r="A276" s="7"/>
      <c r="B276" s="8" t="s">
        <v>73</v>
      </c>
      <c r="C276" s="7" t="s">
        <v>58</v>
      </c>
      <c r="D276" s="22">
        <v>54.9</v>
      </c>
      <c r="E276" s="22">
        <v>334.59</v>
      </c>
      <c r="F276" s="22">
        <v>1.84</v>
      </c>
    </row>
    <row r="277" ht="19.35" customHeight="1" spans="1:6">
      <c r="A277" s="7"/>
      <c r="B277" s="8" t="s">
        <v>74</v>
      </c>
      <c r="C277" s="7" t="s">
        <v>58</v>
      </c>
      <c r="D277" s="22">
        <v>10.2</v>
      </c>
      <c r="E277" s="22">
        <v>556.34</v>
      </c>
      <c r="F277" s="22">
        <v>0.57</v>
      </c>
    </row>
    <row r="278" ht="19.35" customHeight="1" spans="1:6">
      <c r="A278" s="7"/>
      <c r="B278" s="8" t="s">
        <v>75</v>
      </c>
      <c r="C278" s="7" t="s">
        <v>56</v>
      </c>
      <c r="D278" s="21">
        <v>12</v>
      </c>
      <c r="E278" s="22">
        <v>316.82</v>
      </c>
      <c r="F278" s="22">
        <v>0.38</v>
      </c>
    </row>
    <row r="279" ht="19.35" customHeight="1" spans="1:6">
      <c r="A279" s="7"/>
      <c r="B279" s="8" t="s">
        <v>76</v>
      </c>
      <c r="C279" s="7" t="s">
        <v>77</v>
      </c>
      <c r="D279" s="22">
        <v>6</v>
      </c>
      <c r="E279" s="22">
        <v>1411.46</v>
      </c>
      <c r="F279" s="22">
        <v>0.85</v>
      </c>
    </row>
    <row r="280" ht="19.35" customHeight="1" spans="1:6">
      <c r="A280" s="7"/>
      <c r="B280" s="8" t="s">
        <v>78</v>
      </c>
      <c r="C280" s="7" t="s">
        <v>58</v>
      </c>
      <c r="D280" s="22">
        <v>156</v>
      </c>
      <c r="E280" s="22">
        <v>2.86</v>
      </c>
      <c r="F280" s="22">
        <v>0.04</v>
      </c>
    </row>
    <row r="281" ht="19.35" customHeight="1" spans="1:6">
      <c r="A281" s="7"/>
      <c r="B281" s="8" t="s">
        <v>79</v>
      </c>
      <c r="C281" s="7" t="s">
        <v>58</v>
      </c>
      <c r="D281" s="22">
        <v>90</v>
      </c>
      <c r="E281" s="22">
        <v>21.77</v>
      </c>
      <c r="F281" s="22">
        <v>0.2</v>
      </c>
    </row>
    <row r="282" ht="19.35" customHeight="1" spans="1:6">
      <c r="A282" s="7" t="s">
        <v>80</v>
      </c>
      <c r="B282" s="8" t="s">
        <v>81</v>
      </c>
      <c r="C282" s="7" t="s">
        <v>70</v>
      </c>
      <c r="D282" s="21">
        <v>8</v>
      </c>
      <c r="E282" s="22">
        <v>7462.5</v>
      </c>
      <c r="F282" s="22">
        <v>5.97</v>
      </c>
    </row>
    <row r="283" ht="19.35" customHeight="1" spans="1:6">
      <c r="A283" s="7"/>
      <c r="B283" s="8" t="s">
        <v>73</v>
      </c>
      <c r="C283" s="7" t="s">
        <v>58</v>
      </c>
      <c r="D283" s="22">
        <v>81.12</v>
      </c>
      <c r="E283" s="22">
        <v>334.59</v>
      </c>
      <c r="F283" s="22">
        <v>2.71</v>
      </c>
    </row>
    <row r="284" ht="19.35" customHeight="1" spans="1:6">
      <c r="A284" s="7"/>
      <c r="B284" s="8" t="s">
        <v>74</v>
      </c>
      <c r="C284" s="7" t="s">
        <v>58</v>
      </c>
      <c r="D284" s="22">
        <v>13.92</v>
      </c>
      <c r="E284" s="22">
        <v>556.34</v>
      </c>
      <c r="F284" s="22">
        <v>0.77</v>
      </c>
    </row>
    <row r="285" ht="19.35" customHeight="1" spans="1:6">
      <c r="A285" s="7"/>
      <c r="B285" s="8" t="s">
        <v>75</v>
      </c>
      <c r="C285" s="7" t="s">
        <v>56</v>
      </c>
      <c r="D285" s="22">
        <v>32</v>
      </c>
      <c r="E285" s="22">
        <v>316.82</v>
      </c>
      <c r="F285" s="22">
        <v>1.01</v>
      </c>
    </row>
    <row r="286" ht="19.35" customHeight="1" spans="1:6">
      <c r="A286" s="7"/>
      <c r="B286" s="8" t="s">
        <v>76</v>
      </c>
      <c r="C286" s="7" t="s">
        <v>77</v>
      </c>
      <c r="D286" s="22">
        <v>8</v>
      </c>
      <c r="E286" s="22">
        <v>1411.46</v>
      </c>
      <c r="F286" s="22">
        <v>1.13</v>
      </c>
    </row>
    <row r="287" ht="19.35" customHeight="1" spans="1:6">
      <c r="A287" s="7"/>
      <c r="B287" s="8" t="s">
        <v>78</v>
      </c>
      <c r="C287" s="7" t="s">
        <v>58</v>
      </c>
      <c r="D287" s="22">
        <v>240</v>
      </c>
      <c r="E287" s="22">
        <v>2.86</v>
      </c>
      <c r="F287" s="22">
        <v>0.07</v>
      </c>
    </row>
    <row r="288" ht="19.35" customHeight="1" spans="1:6">
      <c r="A288" s="7"/>
      <c r="B288" s="8" t="s">
        <v>79</v>
      </c>
      <c r="C288" s="7" t="s">
        <v>58</v>
      </c>
      <c r="D288" s="22">
        <v>128</v>
      </c>
      <c r="E288" s="22">
        <v>21.77</v>
      </c>
      <c r="F288" s="22">
        <v>0.28</v>
      </c>
    </row>
    <row r="289" ht="19.35" customHeight="1" spans="1:6">
      <c r="A289" s="7" t="s">
        <v>82</v>
      </c>
      <c r="B289" s="8" t="s">
        <v>83</v>
      </c>
      <c r="C289" s="7" t="s">
        <v>70</v>
      </c>
      <c r="D289" s="21">
        <v>11</v>
      </c>
      <c r="E289" s="22">
        <v>8363.64</v>
      </c>
      <c r="F289" s="22">
        <v>9.2</v>
      </c>
    </row>
    <row r="290" ht="19.35" customHeight="1" spans="1:6">
      <c r="A290" s="7"/>
      <c r="B290" s="8" t="s">
        <v>73</v>
      </c>
      <c r="C290" s="7" t="s">
        <v>58</v>
      </c>
      <c r="D290" s="22">
        <v>117.92</v>
      </c>
      <c r="E290" s="22">
        <v>334.59</v>
      </c>
      <c r="F290" s="22">
        <v>3.95</v>
      </c>
    </row>
    <row r="291" ht="19.35" customHeight="1" spans="1:6">
      <c r="A291" s="7"/>
      <c r="B291" s="8" t="s">
        <v>74</v>
      </c>
      <c r="C291" s="7" t="s">
        <v>58</v>
      </c>
      <c r="D291" s="22">
        <v>19.8</v>
      </c>
      <c r="E291" s="22">
        <v>556.34</v>
      </c>
      <c r="F291" s="22">
        <v>1.1</v>
      </c>
    </row>
    <row r="292" ht="19.35" customHeight="1" spans="1:6">
      <c r="A292" s="7"/>
      <c r="B292" s="8" t="s">
        <v>75</v>
      </c>
      <c r="C292" s="7" t="s">
        <v>56</v>
      </c>
      <c r="D292" s="23">
        <v>66</v>
      </c>
      <c r="E292" s="22">
        <v>316.82</v>
      </c>
      <c r="F292" s="22">
        <v>2.09</v>
      </c>
    </row>
    <row r="293" ht="19.35" customHeight="1" spans="1:6">
      <c r="A293" s="7"/>
      <c r="B293" s="8" t="s">
        <v>76</v>
      </c>
      <c r="C293" s="7" t="s">
        <v>77</v>
      </c>
      <c r="D293" s="22">
        <v>11</v>
      </c>
      <c r="E293" s="22">
        <v>1411.46</v>
      </c>
      <c r="F293" s="22">
        <v>1.55</v>
      </c>
    </row>
    <row r="294" ht="19.35" customHeight="1" spans="1:6">
      <c r="A294" s="7"/>
      <c r="B294" s="8" t="s">
        <v>78</v>
      </c>
      <c r="C294" s="7" t="s">
        <v>58</v>
      </c>
      <c r="D294" s="23">
        <v>352</v>
      </c>
      <c r="E294" s="22">
        <v>2.86</v>
      </c>
      <c r="F294" s="22">
        <v>0.1</v>
      </c>
    </row>
    <row r="295" ht="19.35" customHeight="1" spans="1:6">
      <c r="A295" s="7"/>
      <c r="B295" s="8" t="s">
        <v>79</v>
      </c>
      <c r="C295" s="7" t="s">
        <v>58</v>
      </c>
      <c r="D295" s="23">
        <v>187</v>
      </c>
      <c r="E295" s="22">
        <v>21.77</v>
      </c>
      <c r="F295" s="22">
        <v>0.41</v>
      </c>
    </row>
    <row r="296" ht="19.35" customHeight="1" spans="1:6">
      <c r="A296" s="7" t="s">
        <v>84</v>
      </c>
      <c r="B296" s="8" t="s">
        <v>118</v>
      </c>
      <c r="C296" s="7" t="s">
        <v>70</v>
      </c>
      <c r="D296" s="21">
        <v>2</v>
      </c>
      <c r="E296" s="22">
        <v>9100</v>
      </c>
      <c r="F296" s="22">
        <v>1.82</v>
      </c>
    </row>
    <row r="297" ht="31.35" customHeight="1" spans="1:6">
      <c r="A297" s="1" t="s">
        <v>50</v>
      </c>
      <c r="B297" s="2"/>
      <c r="C297" s="3"/>
      <c r="D297" s="15"/>
      <c r="E297" s="15"/>
      <c r="F297" s="15"/>
    </row>
    <row r="298" ht="29.45" customHeight="1" spans="1:6">
      <c r="A298" s="7" t="s">
        <v>51</v>
      </c>
      <c r="B298" s="7" t="s">
        <v>5</v>
      </c>
      <c r="C298" s="7" t="s">
        <v>15</v>
      </c>
      <c r="D298" s="7" t="s">
        <v>40</v>
      </c>
      <c r="E298" s="7" t="s">
        <v>41</v>
      </c>
      <c r="F298" s="7" t="s">
        <v>42</v>
      </c>
    </row>
    <row r="299" ht="19.35" customHeight="1" spans="1:6">
      <c r="A299" s="7"/>
      <c r="B299" s="8" t="s">
        <v>73</v>
      </c>
      <c r="C299" s="7" t="s">
        <v>58</v>
      </c>
      <c r="D299" s="22">
        <v>22.52</v>
      </c>
      <c r="E299" s="22">
        <v>334.59</v>
      </c>
      <c r="F299" s="22">
        <v>0.75</v>
      </c>
    </row>
    <row r="300" ht="19.35" customHeight="1" spans="1:6">
      <c r="A300" s="7"/>
      <c r="B300" s="8" t="s">
        <v>74</v>
      </c>
      <c r="C300" s="7" t="s">
        <v>58</v>
      </c>
      <c r="D300" s="22">
        <v>4.3</v>
      </c>
      <c r="E300" s="22">
        <v>556.34</v>
      </c>
      <c r="F300" s="22">
        <v>0.24</v>
      </c>
    </row>
    <row r="301" ht="19.35" customHeight="1" spans="1:6">
      <c r="A301" s="7"/>
      <c r="B301" s="8" t="s">
        <v>119</v>
      </c>
      <c r="C301" s="7" t="s">
        <v>56</v>
      </c>
      <c r="D301" s="21">
        <v>6</v>
      </c>
      <c r="E301" s="22">
        <v>372.79</v>
      </c>
      <c r="F301" s="22">
        <v>0.22</v>
      </c>
    </row>
    <row r="302" ht="19.35" customHeight="1" spans="1:6">
      <c r="A302" s="7"/>
      <c r="B302" s="8" t="s">
        <v>120</v>
      </c>
      <c r="C302" s="7" t="s">
        <v>77</v>
      </c>
      <c r="D302" s="22">
        <v>2</v>
      </c>
      <c r="E302" s="22">
        <v>2455.58</v>
      </c>
      <c r="F302" s="22">
        <v>0.49</v>
      </c>
    </row>
    <row r="303" ht="19.35" customHeight="1" spans="1:6">
      <c r="A303" s="7"/>
      <c r="B303" s="8" t="s">
        <v>78</v>
      </c>
      <c r="C303" s="7" t="s">
        <v>58</v>
      </c>
      <c r="D303" s="21">
        <v>72</v>
      </c>
      <c r="E303" s="22">
        <v>2.86</v>
      </c>
      <c r="F303" s="22">
        <v>0.02</v>
      </c>
    </row>
    <row r="304" ht="19.35" customHeight="1" spans="1:6">
      <c r="A304" s="7"/>
      <c r="B304" s="8" t="s">
        <v>79</v>
      </c>
      <c r="C304" s="7" t="s">
        <v>58</v>
      </c>
      <c r="D304" s="21">
        <v>44</v>
      </c>
      <c r="E304" s="22">
        <v>21.77</v>
      </c>
      <c r="F304" s="22">
        <v>0.1</v>
      </c>
    </row>
    <row r="305" ht="19.35" customHeight="1" spans="1:6">
      <c r="A305" s="7" t="s">
        <v>93</v>
      </c>
      <c r="B305" s="8" t="s">
        <v>126</v>
      </c>
      <c r="C305" s="7" t="s">
        <v>70</v>
      </c>
      <c r="D305" s="21">
        <v>2</v>
      </c>
      <c r="E305" s="22">
        <v>9950</v>
      </c>
      <c r="F305" s="22">
        <v>1.99</v>
      </c>
    </row>
    <row r="306" ht="19.35" customHeight="1" spans="1:6">
      <c r="A306" s="7"/>
      <c r="B306" s="8" t="s">
        <v>73</v>
      </c>
      <c r="C306" s="7" t="s">
        <v>58</v>
      </c>
      <c r="D306" s="22">
        <v>35.76</v>
      </c>
      <c r="E306" s="22">
        <v>334.59</v>
      </c>
      <c r="F306" s="22">
        <v>1.2</v>
      </c>
    </row>
    <row r="307" ht="19.35" customHeight="1" spans="1:6">
      <c r="A307" s="7"/>
      <c r="B307" s="8" t="s">
        <v>108</v>
      </c>
      <c r="C307" s="7" t="s">
        <v>58</v>
      </c>
      <c r="D307" s="22">
        <v>4.32</v>
      </c>
      <c r="E307" s="22">
        <v>861.55</v>
      </c>
      <c r="F307" s="22">
        <v>0.37</v>
      </c>
    </row>
    <row r="308" ht="19.35" customHeight="1" spans="1:6">
      <c r="A308" s="7"/>
      <c r="B308" s="8" t="s">
        <v>91</v>
      </c>
      <c r="C308" s="7" t="s">
        <v>92</v>
      </c>
      <c r="D308" s="22">
        <v>0.44</v>
      </c>
      <c r="E308" s="22">
        <v>5706.9</v>
      </c>
      <c r="F308" s="22">
        <v>0.25</v>
      </c>
    </row>
    <row r="309" ht="19.35" customHeight="1" spans="1:6">
      <c r="A309" s="7"/>
      <c r="B309" s="8" t="s">
        <v>109</v>
      </c>
      <c r="C309" s="7" t="s">
        <v>61</v>
      </c>
      <c r="D309" s="23">
        <v>5</v>
      </c>
      <c r="E309" s="22">
        <v>157.55</v>
      </c>
      <c r="F309" s="22">
        <v>0.08</v>
      </c>
    </row>
    <row r="310" ht="19.35" customHeight="1" spans="1:6">
      <c r="A310" s="7"/>
      <c r="B310" s="8" t="s">
        <v>78</v>
      </c>
      <c r="C310" s="7" t="s">
        <v>58</v>
      </c>
      <c r="D310" s="21">
        <v>76</v>
      </c>
      <c r="E310" s="22">
        <v>2.86</v>
      </c>
      <c r="F310" s="22">
        <v>0.02</v>
      </c>
    </row>
    <row r="311" ht="19.35" customHeight="1" spans="1:6">
      <c r="A311" s="7"/>
      <c r="B311" s="8" t="s">
        <v>79</v>
      </c>
      <c r="C311" s="7" t="s">
        <v>58</v>
      </c>
      <c r="D311" s="21">
        <v>32</v>
      </c>
      <c r="E311" s="22">
        <v>21.77</v>
      </c>
      <c r="F311" s="22">
        <v>0.07</v>
      </c>
    </row>
    <row r="312" ht="19.35" customHeight="1" spans="1:6">
      <c r="A312" s="7" t="s">
        <v>96</v>
      </c>
      <c r="B312" s="8" t="s">
        <v>85</v>
      </c>
      <c r="C312" s="7" t="s">
        <v>70</v>
      </c>
      <c r="D312" s="21">
        <v>4</v>
      </c>
      <c r="E312" s="22">
        <v>7500</v>
      </c>
      <c r="F312" s="22">
        <v>3</v>
      </c>
    </row>
    <row r="313" ht="19.35" customHeight="1" spans="1:6">
      <c r="A313" s="7"/>
      <c r="B313" s="8" t="s">
        <v>73</v>
      </c>
      <c r="C313" s="7" t="s">
        <v>58</v>
      </c>
      <c r="D313" s="22">
        <v>33.76</v>
      </c>
      <c r="E313" s="22">
        <v>334.59</v>
      </c>
      <c r="F313" s="22">
        <v>1.13</v>
      </c>
    </row>
    <row r="314" ht="19.35" customHeight="1" spans="1:6">
      <c r="A314" s="7"/>
      <c r="B314" s="8" t="s">
        <v>86</v>
      </c>
      <c r="C314" s="7" t="s">
        <v>58</v>
      </c>
      <c r="D314" s="22">
        <v>8.08</v>
      </c>
      <c r="E314" s="22">
        <v>546.15</v>
      </c>
      <c r="F314" s="22">
        <v>0.44</v>
      </c>
    </row>
    <row r="315" ht="19.35" customHeight="1" spans="1:6">
      <c r="A315" s="7"/>
      <c r="B315" s="8" t="s">
        <v>87</v>
      </c>
      <c r="C315" s="7" t="s">
        <v>58</v>
      </c>
      <c r="D315" s="22">
        <v>0.56</v>
      </c>
      <c r="E315" s="22">
        <v>466.36</v>
      </c>
      <c r="F315" s="22">
        <v>0.03</v>
      </c>
    </row>
    <row r="316" ht="19.35" customHeight="1" spans="1:6">
      <c r="A316" s="7"/>
      <c r="B316" s="8" t="s">
        <v>88</v>
      </c>
      <c r="C316" s="7" t="s">
        <v>58</v>
      </c>
      <c r="D316" s="22">
        <v>0.44</v>
      </c>
      <c r="E316" s="22">
        <v>892.51</v>
      </c>
      <c r="F316" s="22">
        <v>0.04</v>
      </c>
    </row>
    <row r="317" ht="19.35" customHeight="1" spans="1:6">
      <c r="A317" s="7"/>
      <c r="B317" s="8" t="s">
        <v>89</v>
      </c>
      <c r="C317" s="7" t="s">
        <v>58</v>
      </c>
      <c r="D317" s="22">
        <v>2.72</v>
      </c>
      <c r="E317" s="22">
        <v>493.03</v>
      </c>
      <c r="F317" s="22">
        <v>0.13</v>
      </c>
    </row>
    <row r="318" ht="19.35" customHeight="1" spans="1:6">
      <c r="A318" s="7"/>
      <c r="B318" s="8" t="s">
        <v>90</v>
      </c>
      <c r="C318" s="7" t="s">
        <v>77</v>
      </c>
      <c r="D318" s="22">
        <v>4</v>
      </c>
      <c r="E318" s="22">
        <v>2455.58</v>
      </c>
      <c r="F318" s="22">
        <v>0.98</v>
      </c>
    </row>
    <row r="319" ht="19.35" customHeight="1" spans="1:6">
      <c r="A319" s="7"/>
      <c r="B319" s="8" t="s">
        <v>91</v>
      </c>
      <c r="C319" s="7" t="s">
        <v>92</v>
      </c>
      <c r="D319" s="22">
        <v>0.03</v>
      </c>
      <c r="E319" s="22">
        <v>5706.9</v>
      </c>
      <c r="F319" s="22">
        <v>0.02</v>
      </c>
    </row>
    <row r="320" ht="19.35" customHeight="1" spans="1:6">
      <c r="A320" s="7"/>
      <c r="B320" s="8" t="s">
        <v>78</v>
      </c>
      <c r="C320" s="7" t="s">
        <v>58</v>
      </c>
      <c r="D320" s="22">
        <v>168</v>
      </c>
      <c r="E320" s="22">
        <v>2.86</v>
      </c>
      <c r="F320" s="22">
        <v>0.05</v>
      </c>
    </row>
    <row r="321" ht="19.35" customHeight="1" spans="1:6">
      <c r="A321" s="7"/>
      <c r="B321" s="8" t="s">
        <v>79</v>
      </c>
      <c r="C321" s="7" t="s">
        <v>58</v>
      </c>
      <c r="D321" s="22">
        <v>84</v>
      </c>
      <c r="E321" s="22">
        <v>21.77</v>
      </c>
      <c r="F321" s="22">
        <v>0.18</v>
      </c>
    </row>
    <row r="322" ht="19.35" customHeight="1" spans="1:6">
      <c r="A322" s="7" t="s">
        <v>99</v>
      </c>
      <c r="B322" s="8" t="s">
        <v>94</v>
      </c>
      <c r="C322" s="7" t="s">
        <v>70</v>
      </c>
      <c r="D322" s="21">
        <v>1</v>
      </c>
      <c r="E322" s="22">
        <v>10300</v>
      </c>
      <c r="F322" s="22">
        <v>1.03</v>
      </c>
    </row>
    <row r="323" ht="19.35" customHeight="1" spans="1:6">
      <c r="A323" s="7"/>
      <c r="B323" s="8" t="s">
        <v>73</v>
      </c>
      <c r="C323" s="7" t="s">
        <v>58</v>
      </c>
      <c r="D323" s="22">
        <v>10.22</v>
      </c>
      <c r="E323" s="22">
        <v>334.59</v>
      </c>
      <c r="F323" s="22">
        <v>0.34</v>
      </c>
    </row>
    <row r="324" ht="19.35" customHeight="1" spans="1:6">
      <c r="A324" s="7"/>
      <c r="B324" s="8" t="s">
        <v>86</v>
      </c>
      <c r="C324" s="7" t="s">
        <v>58</v>
      </c>
      <c r="D324" s="22">
        <v>2.35</v>
      </c>
      <c r="E324" s="22">
        <v>546.15</v>
      </c>
      <c r="F324" s="22">
        <v>0.13</v>
      </c>
    </row>
    <row r="325" ht="19.35" customHeight="1" spans="1:6">
      <c r="A325" s="7"/>
      <c r="B325" s="8" t="s">
        <v>87</v>
      </c>
      <c r="C325" s="7" t="s">
        <v>58</v>
      </c>
      <c r="D325" s="22">
        <v>0.17</v>
      </c>
      <c r="E325" s="22">
        <v>466.36</v>
      </c>
      <c r="F325" s="22">
        <v>0.01</v>
      </c>
    </row>
    <row r="326" ht="19.35" customHeight="1" spans="1:6">
      <c r="A326" s="7"/>
      <c r="B326" s="8" t="s">
        <v>88</v>
      </c>
      <c r="C326" s="7" t="s">
        <v>58</v>
      </c>
      <c r="D326" s="22">
        <v>0.11</v>
      </c>
      <c r="E326" s="22">
        <v>892.51</v>
      </c>
      <c r="F326" s="22">
        <v>0.01</v>
      </c>
    </row>
    <row r="327" ht="19.35" customHeight="1" spans="1:6">
      <c r="A327" s="7"/>
      <c r="B327" s="8" t="s">
        <v>89</v>
      </c>
      <c r="C327" s="7" t="s">
        <v>58</v>
      </c>
      <c r="D327" s="22">
        <v>0.68</v>
      </c>
      <c r="E327" s="22">
        <v>493.03</v>
      </c>
      <c r="F327" s="22">
        <v>0.03</v>
      </c>
    </row>
    <row r="328" ht="19.35" customHeight="1" spans="1:6">
      <c r="A328" s="7"/>
      <c r="B328" s="8" t="s">
        <v>95</v>
      </c>
      <c r="C328" s="7" t="s">
        <v>77</v>
      </c>
      <c r="D328" s="21">
        <v>1</v>
      </c>
      <c r="E328" s="22">
        <v>4430.97</v>
      </c>
      <c r="F328" s="22">
        <v>0.44</v>
      </c>
    </row>
    <row r="329" ht="19.35" customHeight="1" spans="1:6">
      <c r="A329" s="7"/>
      <c r="B329" s="8" t="s">
        <v>91</v>
      </c>
      <c r="C329" s="7" t="s">
        <v>92</v>
      </c>
      <c r="D329" s="22">
        <v>0.01</v>
      </c>
      <c r="E329" s="22">
        <v>5706.9</v>
      </c>
      <c r="F329" s="22">
        <v>0.01</v>
      </c>
    </row>
    <row r="330" ht="19.35" customHeight="1" spans="1:6">
      <c r="A330" s="7"/>
      <c r="B330" s="8" t="s">
        <v>78</v>
      </c>
      <c r="C330" s="7" t="s">
        <v>58</v>
      </c>
      <c r="D330" s="21">
        <v>46</v>
      </c>
      <c r="E330" s="22">
        <v>2.86</v>
      </c>
      <c r="F330" s="22">
        <v>0.01</v>
      </c>
    </row>
    <row r="331" ht="19.35" customHeight="1" spans="1:6">
      <c r="A331" s="7"/>
      <c r="B331" s="8" t="s">
        <v>79</v>
      </c>
      <c r="C331" s="7" t="s">
        <v>58</v>
      </c>
      <c r="D331" s="21">
        <v>23</v>
      </c>
      <c r="E331" s="22">
        <v>21.77</v>
      </c>
      <c r="F331" s="22">
        <v>0.05</v>
      </c>
    </row>
    <row r="332" ht="19.35" customHeight="1" spans="1:6">
      <c r="A332" s="7" t="s">
        <v>114</v>
      </c>
      <c r="B332" s="8" t="s">
        <v>110</v>
      </c>
      <c r="C332" s="7" t="s">
        <v>70</v>
      </c>
      <c r="D332" s="21">
        <v>1</v>
      </c>
      <c r="E332" s="22">
        <v>11900</v>
      </c>
      <c r="F332" s="22">
        <v>1.19</v>
      </c>
    </row>
    <row r="333" ht="19.35" customHeight="1" spans="1:6">
      <c r="A333" s="7"/>
      <c r="B333" s="8" t="s">
        <v>73</v>
      </c>
      <c r="C333" s="7" t="s">
        <v>58</v>
      </c>
      <c r="D333" s="22">
        <v>11.68</v>
      </c>
      <c r="E333" s="22">
        <v>334.59</v>
      </c>
      <c r="F333" s="22">
        <v>0.39</v>
      </c>
    </row>
    <row r="334" ht="31.35" customHeight="1" spans="1:6">
      <c r="A334" s="1" t="s">
        <v>50</v>
      </c>
      <c r="B334" s="2"/>
      <c r="C334" s="3"/>
      <c r="D334" s="15"/>
      <c r="E334" s="15"/>
      <c r="F334" s="15"/>
    </row>
    <row r="335" ht="29.45" customHeight="1" spans="1:6">
      <c r="A335" s="7" t="s">
        <v>51</v>
      </c>
      <c r="B335" s="7" t="s">
        <v>5</v>
      </c>
      <c r="C335" s="7" t="s">
        <v>15</v>
      </c>
      <c r="D335" s="7" t="s">
        <v>40</v>
      </c>
      <c r="E335" s="7" t="s">
        <v>41</v>
      </c>
      <c r="F335" s="7" t="s">
        <v>42</v>
      </c>
    </row>
    <row r="336" ht="19.35" customHeight="1" spans="1:6">
      <c r="A336" s="7"/>
      <c r="B336" s="8" t="s">
        <v>86</v>
      </c>
      <c r="C336" s="7" t="s">
        <v>58</v>
      </c>
      <c r="D336" s="22">
        <v>2.75</v>
      </c>
      <c r="E336" s="22">
        <v>546.15</v>
      </c>
      <c r="F336" s="22">
        <v>0.15</v>
      </c>
    </row>
    <row r="337" ht="19.35" customHeight="1" spans="1:6">
      <c r="A337" s="7"/>
      <c r="B337" s="8" t="s">
        <v>87</v>
      </c>
      <c r="C337" s="7" t="s">
        <v>58</v>
      </c>
      <c r="D337" s="22">
        <v>0.21</v>
      </c>
      <c r="E337" s="22">
        <v>466.36</v>
      </c>
      <c r="F337" s="22">
        <v>0.01</v>
      </c>
    </row>
    <row r="338" ht="19.35" customHeight="1" spans="1:6">
      <c r="A338" s="7"/>
      <c r="B338" s="8" t="s">
        <v>88</v>
      </c>
      <c r="C338" s="7" t="s">
        <v>58</v>
      </c>
      <c r="D338" s="22">
        <v>0.11</v>
      </c>
      <c r="E338" s="22">
        <v>892.51</v>
      </c>
      <c r="F338" s="22">
        <v>0.01</v>
      </c>
    </row>
    <row r="339" ht="19.35" customHeight="1" spans="1:6">
      <c r="A339" s="7"/>
      <c r="B339" s="8" t="s">
        <v>89</v>
      </c>
      <c r="C339" s="7" t="s">
        <v>58</v>
      </c>
      <c r="D339" s="22">
        <v>0.68</v>
      </c>
      <c r="E339" s="22">
        <v>493.03</v>
      </c>
      <c r="F339" s="22">
        <v>0.03</v>
      </c>
    </row>
    <row r="340" ht="19.35" customHeight="1" spans="1:6">
      <c r="A340" s="7"/>
      <c r="B340" s="8" t="s">
        <v>111</v>
      </c>
      <c r="C340" s="7" t="s">
        <v>77</v>
      </c>
      <c r="D340" s="22">
        <v>1</v>
      </c>
      <c r="E340" s="22">
        <v>5254.4</v>
      </c>
      <c r="F340" s="22">
        <v>0.53</v>
      </c>
    </row>
    <row r="341" ht="19.35" customHeight="1" spans="1:6">
      <c r="A341" s="7"/>
      <c r="B341" s="8" t="s">
        <v>91</v>
      </c>
      <c r="C341" s="7" t="s">
        <v>92</v>
      </c>
      <c r="D341" s="22">
        <v>0.01</v>
      </c>
      <c r="E341" s="22">
        <v>5706.9</v>
      </c>
      <c r="F341" s="22">
        <v>0.01</v>
      </c>
    </row>
    <row r="342" ht="19.35" customHeight="1" spans="1:6">
      <c r="A342" s="7"/>
      <c r="B342" s="8" t="s">
        <v>78</v>
      </c>
      <c r="C342" s="7" t="s">
        <v>58</v>
      </c>
      <c r="D342" s="22">
        <v>48</v>
      </c>
      <c r="E342" s="22">
        <v>2.86</v>
      </c>
      <c r="F342" s="22">
        <v>0.01</v>
      </c>
    </row>
    <row r="343" ht="19.35" customHeight="1" spans="1:6">
      <c r="A343" s="7"/>
      <c r="B343" s="8" t="s">
        <v>79</v>
      </c>
      <c r="C343" s="7" t="s">
        <v>58</v>
      </c>
      <c r="D343" s="22">
        <v>25</v>
      </c>
      <c r="E343" s="22">
        <v>21.77</v>
      </c>
      <c r="F343" s="22">
        <v>0.05</v>
      </c>
    </row>
    <row r="344" ht="19.35" customHeight="1" spans="1:6">
      <c r="A344" s="7" t="s">
        <v>127</v>
      </c>
      <c r="B344" s="8" t="s">
        <v>97</v>
      </c>
      <c r="C344" s="7" t="s">
        <v>70</v>
      </c>
      <c r="D344" s="21">
        <v>5</v>
      </c>
      <c r="E344" s="22">
        <v>5600</v>
      </c>
      <c r="F344" s="22">
        <v>2.8</v>
      </c>
    </row>
    <row r="345" ht="19.35" customHeight="1" spans="1:6">
      <c r="A345" s="7"/>
      <c r="B345" s="8" t="s">
        <v>73</v>
      </c>
      <c r="C345" s="7" t="s">
        <v>58</v>
      </c>
      <c r="D345" s="22">
        <v>27.8</v>
      </c>
      <c r="E345" s="22">
        <v>334.59</v>
      </c>
      <c r="F345" s="22">
        <v>0.93</v>
      </c>
    </row>
    <row r="346" ht="19.35" customHeight="1" spans="1:6">
      <c r="A346" s="7"/>
      <c r="B346" s="8" t="s">
        <v>74</v>
      </c>
      <c r="C346" s="7" t="s">
        <v>58</v>
      </c>
      <c r="D346" s="22">
        <v>3.8</v>
      </c>
      <c r="E346" s="22">
        <v>493.03</v>
      </c>
      <c r="F346" s="22">
        <v>0.19</v>
      </c>
    </row>
    <row r="347" ht="19.35" customHeight="1" spans="1:6">
      <c r="A347" s="7"/>
      <c r="B347" s="8" t="s">
        <v>98</v>
      </c>
      <c r="C347" s="7" t="s">
        <v>56</v>
      </c>
      <c r="D347" s="22">
        <v>25</v>
      </c>
      <c r="E347" s="22">
        <v>616.71</v>
      </c>
      <c r="F347" s="22">
        <v>1.54</v>
      </c>
    </row>
    <row r="348" ht="19.35" customHeight="1" spans="1:6">
      <c r="A348" s="7"/>
      <c r="B348" s="8" t="s">
        <v>78</v>
      </c>
      <c r="C348" s="7" t="s">
        <v>58</v>
      </c>
      <c r="D348" s="22">
        <v>110</v>
      </c>
      <c r="E348" s="22">
        <v>2.86</v>
      </c>
      <c r="F348" s="22">
        <v>0.03</v>
      </c>
    </row>
    <row r="349" ht="19.35" customHeight="1" spans="1:6">
      <c r="A349" s="7"/>
      <c r="B349" s="8" t="s">
        <v>79</v>
      </c>
      <c r="C349" s="7" t="s">
        <v>58</v>
      </c>
      <c r="D349" s="22">
        <v>50</v>
      </c>
      <c r="E349" s="22">
        <v>21.77</v>
      </c>
      <c r="F349" s="22">
        <v>0.11</v>
      </c>
    </row>
    <row r="350" ht="19.35" customHeight="1" spans="1:6">
      <c r="A350" s="7" t="s">
        <v>128</v>
      </c>
      <c r="B350" s="8" t="s">
        <v>112</v>
      </c>
      <c r="C350" s="7" t="s">
        <v>70</v>
      </c>
      <c r="D350" s="21">
        <v>1</v>
      </c>
      <c r="E350" s="22">
        <v>7200</v>
      </c>
      <c r="F350" s="22">
        <v>0.72</v>
      </c>
    </row>
    <row r="351" ht="19.35" customHeight="1" spans="1:6">
      <c r="A351" s="7"/>
      <c r="B351" s="8" t="s">
        <v>73</v>
      </c>
      <c r="C351" s="7" t="s">
        <v>58</v>
      </c>
      <c r="D351" s="22">
        <v>6.23</v>
      </c>
      <c r="E351" s="22">
        <v>334.59</v>
      </c>
      <c r="F351" s="22">
        <v>0.21</v>
      </c>
    </row>
    <row r="352" ht="19.35" customHeight="1" spans="1:6">
      <c r="A352" s="7"/>
      <c r="B352" s="8" t="s">
        <v>74</v>
      </c>
      <c r="C352" s="7" t="s">
        <v>58</v>
      </c>
      <c r="D352" s="22">
        <v>0.78</v>
      </c>
      <c r="E352" s="22">
        <v>493.03</v>
      </c>
      <c r="F352" s="22">
        <v>0.04</v>
      </c>
    </row>
    <row r="353" ht="19.35" customHeight="1" spans="1:6">
      <c r="A353" s="7"/>
      <c r="B353" s="8" t="s">
        <v>113</v>
      </c>
      <c r="C353" s="7" t="s">
        <v>56</v>
      </c>
      <c r="D353" s="23">
        <v>5</v>
      </c>
      <c r="E353" s="22">
        <v>851.98</v>
      </c>
      <c r="F353" s="22">
        <v>0.43</v>
      </c>
    </row>
    <row r="354" ht="19.35" customHeight="1" spans="1:6">
      <c r="A354" s="7"/>
      <c r="B354" s="8" t="s">
        <v>78</v>
      </c>
      <c r="C354" s="7" t="s">
        <v>58</v>
      </c>
      <c r="D354" s="23">
        <v>26</v>
      </c>
      <c r="E354" s="22">
        <v>2.86</v>
      </c>
      <c r="F354" s="22">
        <v>0.01</v>
      </c>
    </row>
    <row r="355" ht="19.35" customHeight="1" spans="1:6">
      <c r="A355" s="7"/>
      <c r="B355" s="8" t="s">
        <v>79</v>
      </c>
      <c r="C355" s="7" t="s">
        <v>58</v>
      </c>
      <c r="D355" s="23">
        <v>12</v>
      </c>
      <c r="E355" s="22">
        <v>21.77</v>
      </c>
      <c r="F355" s="22">
        <v>0.03</v>
      </c>
    </row>
    <row r="356" ht="19.35" customHeight="1" spans="1:6">
      <c r="A356" s="7" t="s">
        <v>129</v>
      </c>
      <c r="B356" s="8" t="s">
        <v>100</v>
      </c>
      <c r="C356" s="7" t="s">
        <v>70</v>
      </c>
      <c r="D356" s="21">
        <v>32</v>
      </c>
      <c r="E356" s="22">
        <v>125</v>
      </c>
      <c r="F356" s="22">
        <v>0.4</v>
      </c>
    </row>
    <row r="357" ht="19.35" customHeight="1" spans="1:6">
      <c r="A357" s="7"/>
      <c r="B357" s="8" t="s">
        <v>101</v>
      </c>
      <c r="C357" s="7" t="s">
        <v>58</v>
      </c>
      <c r="D357" s="22">
        <v>3.52</v>
      </c>
      <c r="E357" s="22">
        <v>581.07</v>
      </c>
      <c r="F357" s="22">
        <v>0.2</v>
      </c>
    </row>
    <row r="358" ht="19.35" customHeight="1" spans="1:6">
      <c r="A358" s="7"/>
      <c r="B358" s="8" t="s">
        <v>74</v>
      </c>
      <c r="C358" s="7" t="s">
        <v>58</v>
      </c>
      <c r="D358" s="22">
        <v>0.32</v>
      </c>
      <c r="E358" s="22">
        <v>493.03</v>
      </c>
      <c r="F358" s="22">
        <v>0.02</v>
      </c>
    </row>
    <row r="359" ht="19.35" customHeight="1" spans="1:6">
      <c r="A359" s="7"/>
      <c r="B359" s="8" t="s">
        <v>102</v>
      </c>
      <c r="C359" s="7" t="s">
        <v>56</v>
      </c>
      <c r="D359" s="22">
        <v>32</v>
      </c>
      <c r="E359" s="22">
        <v>55.22</v>
      </c>
      <c r="F359" s="22">
        <v>0.18</v>
      </c>
    </row>
    <row r="360" ht="19.35" customHeight="1" spans="1:6">
      <c r="A360" s="7"/>
      <c r="B360" s="8" t="s">
        <v>62</v>
      </c>
      <c r="C360" s="7" t="s">
        <v>58</v>
      </c>
      <c r="D360" s="22">
        <v>0.06</v>
      </c>
      <c r="E360" s="22">
        <v>6.43</v>
      </c>
      <c r="F360" s="19"/>
    </row>
    <row r="361" ht="19.35" customHeight="1" spans="1:6">
      <c r="A361" s="7"/>
      <c r="B361" s="8" t="s">
        <v>63</v>
      </c>
      <c r="C361" s="7" t="s">
        <v>58</v>
      </c>
      <c r="D361" s="22">
        <v>0.01</v>
      </c>
      <c r="E361" s="22">
        <v>6.19</v>
      </c>
      <c r="F361" s="19"/>
    </row>
    <row r="362" ht="19.35" customHeight="1" spans="1:6">
      <c r="A362" s="7" t="s">
        <v>130</v>
      </c>
      <c r="B362" s="8" t="s">
        <v>131</v>
      </c>
      <c r="C362" s="7"/>
      <c r="D362" s="19"/>
      <c r="E362" s="19"/>
      <c r="F362" s="22">
        <v>30.8</v>
      </c>
    </row>
    <row r="363" ht="19.35" customHeight="1" spans="1:6">
      <c r="A363" s="10">
        <v>1</v>
      </c>
      <c r="B363" s="8" t="s">
        <v>132</v>
      </c>
      <c r="C363" s="7" t="s">
        <v>56</v>
      </c>
      <c r="D363" s="21">
        <v>290</v>
      </c>
      <c r="E363" s="22">
        <v>146.55</v>
      </c>
      <c r="F363" s="22">
        <v>4.25</v>
      </c>
    </row>
    <row r="364" ht="19.35" customHeight="1" spans="1:6">
      <c r="A364" s="7"/>
      <c r="B364" s="8" t="s">
        <v>57</v>
      </c>
      <c r="C364" s="7" t="s">
        <v>58</v>
      </c>
      <c r="D364" s="22">
        <v>43.18</v>
      </c>
      <c r="E364" s="22">
        <v>853.89</v>
      </c>
      <c r="F364" s="22">
        <v>3.69</v>
      </c>
    </row>
    <row r="365" ht="19.35" customHeight="1" spans="1:6">
      <c r="A365" s="7"/>
      <c r="B365" s="8" t="s">
        <v>59</v>
      </c>
      <c r="C365" s="7" t="s">
        <v>58</v>
      </c>
      <c r="D365" s="22">
        <v>0.18</v>
      </c>
      <c r="E365" s="22">
        <v>6500</v>
      </c>
      <c r="F365" s="22">
        <v>0.12</v>
      </c>
    </row>
    <row r="366" ht="19.35" customHeight="1" spans="1:6">
      <c r="A366" s="7"/>
      <c r="B366" s="8" t="s">
        <v>60</v>
      </c>
      <c r="C366" s="7" t="s">
        <v>61</v>
      </c>
      <c r="D366" s="23">
        <v>754</v>
      </c>
      <c r="E366" s="22">
        <v>0.7</v>
      </c>
      <c r="F366" s="22">
        <v>0.05</v>
      </c>
    </row>
    <row r="367" ht="19.35" customHeight="1" spans="1:6">
      <c r="A367" s="7"/>
      <c r="B367" s="8" t="s">
        <v>62</v>
      </c>
      <c r="C367" s="7" t="s">
        <v>58</v>
      </c>
      <c r="D367" s="22">
        <v>158.67</v>
      </c>
      <c r="E367" s="22">
        <v>6.43</v>
      </c>
      <c r="F367" s="22">
        <v>0.1</v>
      </c>
    </row>
    <row r="368" ht="19.35" customHeight="1" spans="1:6">
      <c r="A368" s="7"/>
      <c r="B368" s="8" t="s">
        <v>63</v>
      </c>
      <c r="C368" s="7" t="s">
        <v>58</v>
      </c>
      <c r="D368" s="22">
        <v>184.36</v>
      </c>
      <c r="E368" s="22">
        <v>6.19</v>
      </c>
      <c r="F368" s="22">
        <v>0.11</v>
      </c>
    </row>
    <row r="369" ht="19.35" customHeight="1" spans="1:6">
      <c r="A369" s="7"/>
      <c r="B369" s="8" t="s">
        <v>64</v>
      </c>
      <c r="C369" s="7" t="s">
        <v>58</v>
      </c>
      <c r="D369" s="22">
        <v>25.69</v>
      </c>
      <c r="E369" s="22">
        <v>21.99</v>
      </c>
      <c r="F369" s="22">
        <v>0.06</v>
      </c>
    </row>
    <row r="370" ht="19.35" customHeight="1" spans="1:6">
      <c r="A370" s="7"/>
      <c r="B370" s="8" t="s">
        <v>65</v>
      </c>
      <c r="C370" s="7" t="s">
        <v>58</v>
      </c>
      <c r="D370" s="22">
        <v>43.18</v>
      </c>
      <c r="E370" s="22">
        <v>27.6</v>
      </c>
      <c r="F370" s="22">
        <v>0.12</v>
      </c>
    </row>
    <row r="371" ht="31.35" customHeight="1" spans="1:6">
      <c r="A371" s="1" t="s">
        <v>50</v>
      </c>
      <c r="B371" s="2"/>
      <c r="C371" s="3"/>
      <c r="D371" s="15"/>
      <c r="E371" s="15"/>
      <c r="F371" s="15"/>
    </row>
    <row r="372" ht="29.45" customHeight="1" spans="1:6">
      <c r="A372" s="7" t="s">
        <v>51</v>
      </c>
      <c r="B372" s="7" t="s">
        <v>5</v>
      </c>
      <c r="C372" s="7" t="s">
        <v>15</v>
      </c>
      <c r="D372" s="7" t="s">
        <v>40</v>
      </c>
      <c r="E372" s="7" t="s">
        <v>41</v>
      </c>
      <c r="F372" s="7" t="s">
        <v>42</v>
      </c>
    </row>
    <row r="373" ht="19.35" customHeight="1" spans="1:6">
      <c r="A373" s="10">
        <v>2</v>
      </c>
      <c r="B373" s="8" t="s">
        <v>66</v>
      </c>
      <c r="C373" s="7" t="s">
        <v>56</v>
      </c>
      <c r="D373" s="21">
        <v>270</v>
      </c>
      <c r="E373" s="22">
        <v>113.33</v>
      </c>
      <c r="F373" s="22">
        <v>3.06</v>
      </c>
    </row>
    <row r="374" ht="19.35" customHeight="1" spans="1:6">
      <c r="A374" s="7"/>
      <c r="B374" s="8" t="s">
        <v>57</v>
      </c>
      <c r="C374" s="7" t="s">
        <v>58</v>
      </c>
      <c r="D374" s="22">
        <v>30.15</v>
      </c>
      <c r="E374" s="22">
        <v>853.89</v>
      </c>
      <c r="F374" s="22">
        <v>2.57</v>
      </c>
    </row>
    <row r="375" ht="19.35" customHeight="1" spans="1:6">
      <c r="A375" s="7"/>
      <c r="B375" s="8" t="s">
        <v>59</v>
      </c>
      <c r="C375" s="7" t="s">
        <v>58</v>
      </c>
      <c r="D375" s="22">
        <v>0.12</v>
      </c>
      <c r="E375" s="22">
        <v>6500</v>
      </c>
      <c r="F375" s="22">
        <v>0.08</v>
      </c>
    </row>
    <row r="376" ht="19.35" customHeight="1" spans="1:6">
      <c r="A376" s="7"/>
      <c r="B376" s="8" t="s">
        <v>60</v>
      </c>
      <c r="C376" s="7" t="s">
        <v>61</v>
      </c>
      <c r="D376" s="23">
        <v>513</v>
      </c>
      <c r="E376" s="22">
        <v>0.7</v>
      </c>
      <c r="F376" s="22">
        <v>0.04</v>
      </c>
    </row>
    <row r="377" ht="19.35" customHeight="1" spans="1:6">
      <c r="A377" s="7"/>
      <c r="B377" s="8" t="s">
        <v>62</v>
      </c>
      <c r="C377" s="7" t="s">
        <v>58</v>
      </c>
      <c r="D377" s="22">
        <v>71.87</v>
      </c>
      <c r="E377" s="22">
        <v>6.43</v>
      </c>
      <c r="F377" s="22">
        <v>0.05</v>
      </c>
    </row>
    <row r="378" ht="19.35" customHeight="1" spans="1:6">
      <c r="A378" s="7"/>
      <c r="B378" s="8" t="s">
        <v>63</v>
      </c>
      <c r="C378" s="7" t="s">
        <v>58</v>
      </c>
      <c r="D378" s="22">
        <v>139.54</v>
      </c>
      <c r="E378" s="22">
        <v>6.19</v>
      </c>
      <c r="F378" s="22">
        <v>0.09</v>
      </c>
    </row>
    <row r="379" ht="19.35" customHeight="1" spans="1:6">
      <c r="A379" s="7"/>
      <c r="B379" s="8" t="s">
        <v>67</v>
      </c>
      <c r="C379" s="7" t="s">
        <v>58</v>
      </c>
      <c r="D379" s="22">
        <v>67.68</v>
      </c>
      <c r="E379" s="22">
        <v>21.99</v>
      </c>
      <c r="F379" s="22">
        <v>0.15</v>
      </c>
    </row>
    <row r="380" ht="19.35" customHeight="1" spans="1:6">
      <c r="A380" s="7"/>
      <c r="B380" s="8" t="s">
        <v>65</v>
      </c>
      <c r="C380" s="7" t="s">
        <v>58</v>
      </c>
      <c r="D380" s="22">
        <v>30.15</v>
      </c>
      <c r="E380" s="22">
        <v>27.6</v>
      </c>
      <c r="F380" s="22">
        <v>0.08</v>
      </c>
    </row>
    <row r="381" ht="19.35" customHeight="1" spans="1:6">
      <c r="A381" s="10">
        <v>3</v>
      </c>
      <c r="B381" s="8" t="s">
        <v>68</v>
      </c>
      <c r="C381" s="7" t="s">
        <v>56</v>
      </c>
      <c r="D381" s="21">
        <v>880</v>
      </c>
      <c r="E381" s="22">
        <v>84.32</v>
      </c>
      <c r="F381" s="22">
        <v>7.42</v>
      </c>
    </row>
    <row r="382" ht="19.35" customHeight="1" spans="1:6">
      <c r="A382" s="7"/>
      <c r="B382" s="8" t="s">
        <v>57</v>
      </c>
      <c r="C382" s="7" t="s">
        <v>58</v>
      </c>
      <c r="D382" s="22">
        <v>70.35</v>
      </c>
      <c r="E382" s="22">
        <v>853.89</v>
      </c>
      <c r="F382" s="22">
        <v>6.01</v>
      </c>
    </row>
    <row r="383" ht="19.35" customHeight="1" spans="1:6">
      <c r="A383" s="7"/>
      <c r="B383" s="8" t="s">
        <v>59</v>
      </c>
      <c r="C383" s="7" t="s">
        <v>58</v>
      </c>
      <c r="D383" s="22">
        <v>0.3</v>
      </c>
      <c r="E383" s="22">
        <v>6500</v>
      </c>
      <c r="F383" s="22">
        <v>0.2</v>
      </c>
    </row>
    <row r="384" ht="19.35" customHeight="1" spans="1:6">
      <c r="A384" s="7"/>
      <c r="B384" s="8" t="s">
        <v>60</v>
      </c>
      <c r="C384" s="7" t="s">
        <v>61</v>
      </c>
      <c r="D384" s="23">
        <v>1408</v>
      </c>
      <c r="E384" s="22">
        <v>0.7</v>
      </c>
      <c r="F384" s="22">
        <v>0.1</v>
      </c>
    </row>
    <row r="385" ht="19.35" customHeight="1" spans="1:6">
      <c r="A385" s="7"/>
      <c r="B385" s="8" t="s">
        <v>62</v>
      </c>
      <c r="C385" s="7" t="s">
        <v>58</v>
      </c>
      <c r="D385" s="22">
        <v>234.23</v>
      </c>
      <c r="E385" s="22">
        <v>6.43</v>
      </c>
      <c r="F385" s="22">
        <v>0.15</v>
      </c>
    </row>
    <row r="386" ht="19.35" customHeight="1" spans="1:6">
      <c r="A386" s="7"/>
      <c r="B386" s="8" t="s">
        <v>63</v>
      </c>
      <c r="C386" s="7" t="s">
        <v>58</v>
      </c>
      <c r="D386" s="22">
        <v>454.81</v>
      </c>
      <c r="E386" s="22">
        <v>6.19</v>
      </c>
      <c r="F386" s="22">
        <v>0.28</v>
      </c>
    </row>
    <row r="387" ht="19.35" customHeight="1" spans="1:6">
      <c r="A387" s="7"/>
      <c r="B387" s="8" t="s">
        <v>67</v>
      </c>
      <c r="C387" s="7" t="s">
        <v>58</v>
      </c>
      <c r="D387" s="22">
        <v>220.58</v>
      </c>
      <c r="E387" s="22">
        <v>21.99</v>
      </c>
      <c r="F387" s="22">
        <v>0.49</v>
      </c>
    </row>
    <row r="388" ht="19.35" customHeight="1" spans="1:6">
      <c r="A388" s="7"/>
      <c r="B388" s="8" t="s">
        <v>65</v>
      </c>
      <c r="C388" s="7" t="s">
        <v>58</v>
      </c>
      <c r="D388" s="22">
        <v>70.35</v>
      </c>
      <c r="E388" s="22">
        <v>27.6</v>
      </c>
      <c r="F388" s="22">
        <v>0.19</v>
      </c>
    </row>
    <row r="389" ht="19.35" customHeight="1" spans="1:6">
      <c r="A389" s="10">
        <v>4</v>
      </c>
      <c r="B389" s="8" t="s">
        <v>69</v>
      </c>
      <c r="C389" s="7" t="s">
        <v>70</v>
      </c>
      <c r="D389" s="21">
        <v>79</v>
      </c>
      <c r="E389" s="22">
        <v>2034.18</v>
      </c>
      <c r="F389" s="22">
        <v>16.07</v>
      </c>
    </row>
    <row r="390" ht="19.35" customHeight="1" spans="1:6">
      <c r="A390" s="7" t="s">
        <v>71</v>
      </c>
      <c r="B390" s="8" t="s">
        <v>72</v>
      </c>
      <c r="C390" s="7" t="s">
        <v>70</v>
      </c>
      <c r="D390" s="21">
        <v>3</v>
      </c>
      <c r="E390" s="22">
        <v>6433.33</v>
      </c>
      <c r="F390" s="22">
        <v>1.93</v>
      </c>
    </row>
    <row r="391" ht="19.35" customHeight="1" spans="1:6">
      <c r="A391" s="7"/>
      <c r="B391" s="8" t="s">
        <v>73</v>
      </c>
      <c r="C391" s="7" t="s">
        <v>58</v>
      </c>
      <c r="D391" s="22">
        <v>27.45</v>
      </c>
      <c r="E391" s="22">
        <v>334.59</v>
      </c>
      <c r="F391" s="22">
        <v>0.92</v>
      </c>
    </row>
    <row r="392" ht="19.35" customHeight="1" spans="1:6">
      <c r="A392" s="7"/>
      <c r="B392" s="8" t="s">
        <v>74</v>
      </c>
      <c r="C392" s="7" t="s">
        <v>58</v>
      </c>
      <c r="D392" s="22">
        <v>5.1</v>
      </c>
      <c r="E392" s="22">
        <v>556.34</v>
      </c>
      <c r="F392" s="22">
        <v>0.28</v>
      </c>
    </row>
    <row r="393" ht="19.35" customHeight="1" spans="1:6">
      <c r="A393" s="7"/>
      <c r="B393" s="8" t="s">
        <v>75</v>
      </c>
      <c r="C393" s="7" t="s">
        <v>56</v>
      </c>
      <c r="D393" s="21">
        <v>6</v>
      </c>
      <c r="E393" s="22">
        <v>316.82</v>
      </c>
      <c r="F393" s="22">
        <v>0.19</v>
      </c>
    </row>
    <row r="394" ht="19.35" customHeight="1" spans="1:6">
      <c r="A394" s="7"/>
      <c r="B394" s="8" t="s">
        <v>76</v>
      </c>
      <c r="C394" s="7" t="s">
        <v>77</v>
      </c>
      <c r="D394" s="22">
        <v>3</v>
      </c>
      <c r="E394" s="22">
        <v>1411.46</v>
      </c>
      <c r="F394" s="22">
        <v>0.42</v>
      </c>
    </row>
    <row r="395" ht="19.35" customHeight="1" spans="1:6">
      <c r="A395" s="7"/>
      <c r="B395" s="8" t="s">
        <v>78</v>
      </c>
      <c r="C395" s="7" t="s">
        <v>58</v>
      </c>
      <c r="D395" s="22">
        <v>78</v>
      </c>
      <c r="E395" s="22">
        <v>2.86</v>
      </c>
      <c r="F395" s="22">
        <v>0.02</v>
      </c>
    </row>
    <row r="396" ht="19.35" customHeight="1" spans="1:6">
      <c r="A396" s="7"/>
      <c r="B396" s="8" t="s">
        <v>79</v>
      </c>
      <c r="C396" s="7" t="s">
        <v>58</v>
      </c>
      <c r="D396" s="22">
        <v>45</v>
      </c>
      <c r="E396" s="22">
        <v>21.77</v>
      </c>
      <c r="F396" s="22">
        <v>0.1</v>
      </c>
    </row>
    <row r="397" ht="19.35" customHeight="1" spans="1:6">
      <c r="A397" s="7" t="s">
        <v>80</v>
      </c>
      <c r="B397" s="8" t="s">
        <v>81</v>
      </c>
      <c r="C397" s="7" t="s">
        <v>70</v>
      </c>
      <c r="D397" s="21">
        <v>6</v>
      </c>
      <c r="E397" s="22">
        <v>7483.33</v>
      </c>
      <c r="F397" s="22">
        <v>4.49</v>
      </c>
    </row>
    <row r="398" ht="19.35" customHeight="1" spans="1:6">
      <c r="A398" s="7"/>
      <c r="B398" s="8" t="s">
        <v>73</v>
      </c>
      <c r="C398" s="7" t="s">
        <v>58</v>
      </c>
      <c r="D398" s="22">
        <v>60.84</v>
      </c>
      <c r="E398" s="22">
        <v>334.59</v>
      </c>
      <c r="F398" s="22">
        <v>2.04</v>
      </c>
    </row>
    <row r="399" ht="19.35" customHeight="1" spans="1:6">
      <c r="A399" s="7"/>
      <c r="B399" s="8" t="s">
        <v>74</v>
      </c>
      <c r="C399" s="7" t="s">
        <v>58</v>
      </c>
      <c r="D399" s="22">
        <v>10.44</v>
      </c>
      <c r="E399" s="22">
        <v>556.34</v>
      </c>
      <c r="F399" s="22">
        <v>0.58</v>
      </c>
    </row>
    <row r="400" ht="19.35" customHeight="1" spans="1:6">
      <c r="A400" s="7"/>
      <c r="B400" s="8" t="s">
        <v>75</v>
      </c>
      <c r="C400" s="7" t="s">
        <v>56</v>
      </c>
      <c r="D400" s="21">
        <v>24</v>
      </c>
      <c r="E400" s="22">
        <v>316.82</v>
      </c>
      <c r="F400" s="22">
        <v>0.76</v>
      </c>
    </row>
    <row r="401" ht="19.35" customHeight="1" spans="1:6">
      <c r="A401" s="7"/>
      <c r="B401" s="8" t="s">
        <v>76</v>
      </c>
      <c r="C401" s="7" t="s">
        <v>77</v>
      </c>
      <c r="D401" s="21">
        <v>6</v>
      </c>
      <c r="E401" s="22">
        <v>1411.46</v>
      </c>
      <c r="F401" s="22">
        <v>0.85</v>
      </c>
    </row>
    <row r="402" ht="19.35" customHeight="1" spans="1:6">
      <c r="A402" s="7"/>
      <c r="B402" s="8" t="s">
        <v>78</v>
      </c>
      <c r="C402" s="7" t="s">
        <v>58</v>
      </c>
      <c r="D402" s="21">
        <v>180</v>
      </c>
      <c r="E402" s="22">
        <v>2.86</v>
      </c>
      <c r="F402" s="22">
        <v>0.05</v>
      </c>
    </row>
    <row r="403" ht="19.35" customHeight="1" spans="1:6">
      <c r="A403" s="7"/>
      <c r="B403" s="8" t="s">
        <v>79</v>
      </c>
      <c r="C403" s="7" t="s">
        <v>58</v>
      </c>
      <c r="D403" s="21">
        <v>96</v>
      </c>
      <c r="E403" s="22">
        <v>21.77</v>
      </c>
      <c r="F403" s="22">
        <v>0.21</v>
      </c>
    </row>
    <row r="404" ht="19.35" customHeight="1" spans="1:6">
      <c r="A404" s="7" t="s">
        <v>82</v>
      </c>
      <c r="B404" s="8" t="s">
        <v>126</v>
      </c>
      <c r="C404" s="7" t="s">
        <v>70</v>
      </c>
      <c r="D404" s="21">
        <v>2</v>
      </c>
      <c r="E404" s="22">
        <v>9950</v>
      </c>
      <c r="F404" s="22">
        <v>1.99</v>
      </c>
    </row>
    <row r="405" ht="19.35" customHeight="1" spans="1:6">
      <c r="A405" s="7"/>
      <c r="B405" s="8" t="s">
        <v>73</v>
      </c>
      <c r="C405" s="7" t="s">
        <v>58</v>
      </c>
      <c r="D405" s="22">
        <v>35.76</v>
      </c>
      <c r="E405" s="22">
        <v>334.59</v>
      </c>
      <c r="F405" s="22">
        <v>1.2</v>
      </c>
    </row>
    <row r="406" ht="19.35" customHeight="1" spans="1:6">
      <c r="A406" s="7"/>
      <c r="B406" s="8" t="s">
        <v>108</v>
      </c>
      <c r="C406" s="7" t="s">
        <v>58</v>
      </c>
      <c r="D406" s="22">
        <v>4.32</v>
      </c>
      <c r="E406" s="22">
        <v>861.55</v>
      </c>
      <c r="F406" s="22">
        <v>0.37</v>
      </c>
    </row>
    <row r="407" ht="19.35" customHeight="1" spans="1:6">
      <c r="A407" s="7"/>
      <c r="B407" s="8" t="s">
        <v>91</v>
      </c>
      <c r="C407" s="7" t="s">
        <v>92</v>
      </c>
      <c r="D407" s="22">
        <v>0.44</v>
      </c>
      <c r="E407" s="22">
        <v>5706.9</v>
      </c>
      <c r="F407" s="22">
        <v>0.25</v>
      </c>
    </row>
    <row r="408" ht="31.35" customHeight="1" spans="1:6">
      <c r="A408" s="1" t="s">
        <v>50</v>
      </c>
      <c r="B408" s="2"/>
      <c r="C408" s="3"/>
      <c r="D408" s="15"/>
      <c r="E408" s="15"/>
      <c r="F408" s="15"/>
    </row>
    <row r="409" ht="29.45" customHeight="1" spans="1:6">
      <c r="A409" s="7" t="s">
        <v>51</v>
      </c>
      <c r="B409" s="7" t="s">
        <v>5</v>
      </c>
      <c r="C409" s="7" t="s">
        <v>15</v>
      </c>
      <c r="D409" s="7" t="s">
        <v>40</v>
      </c>
      <c r="E409" s="7" t="s">
        <v>41</v>
      </c>
      <c r="F409" s="7" t="s">
        <v>42</v>
      </c>
    </row>
    <row r="410" ht="19.35" customHeight="1" spans="1:6">
      <c r="A410" s="7"/>
      <c r="B410" s="8" t="s">
        <v>109</v>
      </c>
      <c r="C410" s="7" t="s">
        <v>61</v>
      </c>
      <c r="D410" s="23">
        <v>5</v>
      </c>
      <c r="E410" s="22">
        <v>157.55</v>
      </c>
      <c r="F410" s="22">
        <v>0.08</v>
      </c>
    </row>
    <row r="411" ht="19.35" customHeight="1" spans="1:6">
      <c r="A411" s="7"/>
      <c r="B411" s="8" t="s">
        <v>78</v>
      </c>
      <c r="C411" s="7" t="s">
        <v>58</v>
      </c>
      <c r="D411" s="21">
        <v>76</v>
      </c>
      <c r="E411" s="22">
        <v>2.86</v>
      </c>
      <c r="F411" s="22">
        <v>0.02</v>
      </c>
    </row>
    <row r="412" ht="19.35" customHeight="1" spans="1:6">
      <c r="A412" s="7"/>
      <c r="B412" s="8" t="s">
        <v>79</v>
      </c>
      <c r="C412" s="7" t="s">
        <v>58</v>
      </c>
      <c r="D412" s="21">
        <v>32</v>
      </c>
      <c r="E412" s="22">
        <v>21.77</v>
      </c>
      <c r="F412" s="22">
        <v>0.07</v>
      </c>
    </row>
    <row r="413" ht="19.35" customHeight="1" spans="1:6">
      <c r="A413" s="7" t="s">
        <v>84</v>
      </c>
      <c r="B413" s="8" t="s">
        <v>85</v>
      </c>
      <c r="C413" s="7" t="s">
        <v>70</v>
      </c>
      <c r="D413" s="21">
        <v>6</v>
      </c>
      <c r="E413" s="22">
        <v>7466.67</v>
      </c>
      <c r="F413" s="22">
        <v>4.48</v>
      </c>
    </row>
    <row r="414" ht="19.35" customHeight="1" spans="1:6">
      <c r="A414" s="7"/>
      <c r="B414" s="8" t="s">
        <v>73</v>
      </c>
      <c r="C414" s="7" t="s">
        <v>58</v>
      </c>
      <c r="D414" s="22">
        <v>50.64</v>
      </c>
      <c r="E414" s="22">
        <v>334.59</v>
      </c>
      <c r="F414" s="22">
        <v>1.69</v>
      </c>
    </row>
    <row r="415" ht="19.35" customHeight="1" spans="1:6">
      <c r="A415" s="7"/>
      <c r="B415" s="8" t="s">
        <v>86</v>
      </c>
      <c r="C415" s="7" t="s">
        <v>58</v>
      </c>
      <c r="D415" s="22">
        <v>12.12</v>
      </c>
      <c r="E415" s="22">
        <v>546.15</v>
      </c>
      <c r="F415" s="22">
        <v>0.66</v>
      </c>
    </row>
    <row r="416" ht="19.35" customHeight="1" spans="1:6">
      <c r="A416" s="7"/>
      <c r="B416" s="8" t="s">
        <v>87</v>
      </c>
      <c r="C416" s="7" t="s">
        <v>58</v>
      </c>
      <c r="D416" s="22">
        <v>0.84</v>
      </c>
      <c r="E416" s="22">
        <v>466.36</v>
      </c>
      <c r="F416" s="22">
        <v>0.04</v>
      </c>
    </row>
    <row r="417" ht="19.35" customHeight="1" spans="1:6">
      <c r="A417" s="7"/>
      <c r="B417" s="8" t="s">
        <v>88</v>
      </c>
      <c r="C417" s="7" t="s">
        <v>58</v>
      </c>
      <c r="D417" s="22">
        <v>0.66</v>
      </c>
      <c r="E417" s="22">
        <v>892.51</v>
      </c>
      <c r="F417" s="22">
        <v>0.06</v>
      </c>
    </row>
    <row r="418" ht="19.35" customHeight="1" spans="1:6">
      <c r="A418" s="7"/>
      <c r="B418" s="8" t="s">
        <v>89</v>
      </c>
      <c r="C418" s="7" t="s">
        <v>58</v>
      </c>
      <c r="D418" s="22">
        <v>4.08</v>
      </c>
      <c r="E418" s="22">
        <v>493.03</v>
      </c>
      <c r="F418" s="22">
        <v>0.2</v>
      </c>
    </row>
    <row r="419" ht="19.35" customHeight="1" spans="1:6">
      <c r="A419" s="7"/>
      <c r="B419" s="8" t="s">
        <v>90</v>
      </c>
      <c r="C419" s="7" t="s">
        <v>77</v>
      </c>
      <c r="D419" s="22">
        <v>6</v>
      </c>
      <c r="E419" s="22">
        <v>2455.58</v>
      </c>
      <c r="F419" s="22">
        <v>1.47</v>
      </c>
    </row>
    <row r="420" ht="19.35" customHeight="1" spans="1:6">
      <c r="A420" s="7"/>
      <c r="B420" s="8" t="s">
        <v>91</v>
      </c>
      <c r="C420" s="7" t="s">
        <v>92</v>
      </c>
      <c r="D420" s="22">
        <v>0.04</v>
      </c>
      <c r="E420" s="22">
        <v>5706.9</v>
      </c>
      <c r="F420" s="22">
        <v>0.02</v>
      </c>
    </row>
    <row r="421" ht="19.35" customHeight="1" spans="1:6">
      <c r="A421" s="7"/>
      <c r="B421" s="8" t="s">
        <v>78</v>
      </c>
      <c r="C421" s="7" t="s">
        <v>58</v>
      </c>
      <c r="D421" s="22">
        <v>252</v>
      </c>
      <c r="E421" s="22">
        <v>2.86</v>
      </c>
      <c r="F421" s="22">
        <v>0.07</v>
      </c>
    </row>
    <row r="422" ht="19.35" customHeight="1" spans="1:6">
      <c r="A422" s="7"/>
      <c r="B422" s="8" t="s">
        <v>79</v>
      </c>
      <c r="C422" s="7" t="s">
        <v>58</v>
      </c>
      <c r="D422" s="22">
        <v>126</v>
      </c>
      <c r="E422" s="22">
        <v>21.77</v>
      </c>
      <c r="F422" s="22">
        <v>0.27</v>
      </c>
    </row>
    <row r="423" ht="19.35" customHeight="1" spans="1:6">
      <c r="A423" s="7" t="s">
        <v>93</v>
      </c>
      <c r="B423" s="8" t="s">
        <v>94</v>
      </c>
      <c r="C423" s="7" t="s">
        <v>70</v>
      </c>
      <c r="D423" s="21">
        <v>1</v>
      </c>
      <c r="E423" s="22">
        <v>10300</v>
      </c>
      <c r="F423" s="22">
        <v>1.03</v>
      </c>
    </row>
    <row r="424" ht="19.35" customHeight="1" spans="1:6">
      <c r="A424" s="7"/>
      <c r="B424" s="8" t="s">
        <v>73</v>
      </c>
      <c r="C424" s="7" t="s">
        <v>58</v>
      </c>
      <c r="D424" s="22">
        <v>10.22</v>
      </c>
      <c r="E424" s="22">
        <v>334.59</v>
      </c>
      <c r="F424" s="22">
        <v>0.34</v>
      </c>
    </row>
    <row r="425" ht="19.35" customHeight="1" spans="1:6">
      <c r="A425" s="7"/>
      <c r="B425" s="8" t="s">
        <v>86</v>
      </c>
      <c r="C425" s="7" t="s">
        <v>58</v>
      </c>
      <c r="D425" s="22">
        <v>2.35</v>
      </c>
      <c r="E425" s="22">
        <v>546.15</v>
      </c>
      <c r="F425" s="22">
        <v>0.13</v>
      </c>
    </row>
    <row r="426" ht="19.35" customHeight="1" spans="1:6">
      <c r="A426" s="7"/>
      <c r="B426" s="8" t="s">
        <v>87</v>
      </c>
      <c r="C426" s="7" t="s">
        <v>58</v>
      </c>
      <c r="D426" s="22">
        <v>0.17</v>
      </c>
      <c r="E426" s="22">
        <v>466.36</v>
      </c>
      <c r="F426" s="22">
        <v>0.01</v>
      </c>
    </row>
    <row r="427" ht="19.35" customHeight="1" spans="1:6">
      <c r="A427" s="7"/>
      <c r="B427" s="8" t="s">
        <v>88</v>
      </c>
      <c r="C427" s="7" t="s">
        <v>58</v>
      </c>
      <c r="D427" s="22">
        <v>0.11</v>
      </c>
      <c r="E427" s="22">
        <v>892.51</v>
      </c>
      <c r="F427" s="22">
        <v>0.01</v>
      </c>
    </row>
    <row r="428" ht="19.35" customHeight="1" spans="1:6">
      <c r="A428" s="7"/>
      <c r="B428" s="8" t="s">
        <v>133</v>
      </c>
      <c r="C428" s="7" t="s">
        <v>58</v>
      </c>
      <c r="D428" s="22">
        <v>0.68</v>
      </c>
      <c r="E428" s="22">
        <v>493.03</v>
      </c>
      <c r="F428" s="22">
        <v>0.03</v>
      </c>
    </row>
    <row r="429" ht="19.35" customHeight="1" spans="1:6">
      <c r="A429" s="7"/>
      <c r="B429" s="8" t="s">
        <v>95</v>
      </c>
      <c r="C429" s="7" t="s">
        <v>77</v>
      </c>
      <c r="D429" s="21">
        <v>1</v>
      </c>
      <c r="E429" s="22">
        <v>4430.97</v>
      </c>
      <c r="F429" s="22">
        <v>0.44</v>
      </c>
    </row>
    <row r="430" ht="19.35" customHeight="1" spans="1:6">
      <c r="A430" s="7"/>
      <c r="B430" s="8" t="s">
        <v>91</v>
      </c>
      <c r="C430" s="7" t="s">
        <v>92</v>
      </c>
      <c r="D430" s="22">
        <v>0.01</v>
      </c>
      <c r="E430" s="22">
        <v>5706.9</v>
      </c>
      <c r="F430" s="22">
        <v>0.01</v>
      </c>
    </row>
    <row r="431" ht="19.35" customHeight="1" spans="1:6">
      <c r="A431" s="7"/>
      <c r="B431" s="8" t="s">
        <v>78</v>
      </c>
      <c r="C431" s="7" t="s">
        <v>58</v>
      </c>
      <c r="D431" s="21">
        <v>46</v>
      </c>
      <c r="E431" s="22">
        <v>2.86</v>
      </c>
      <c r="F431" s="22">
        <v>0.01</v>
      </c>
    </row>
    <row r="432" ht="19.35" customHeight="1" spans="1:6">
      <c r="A432" s="7"/>
      <c r="B432" s="8" t="s">
        <v>79</v>
      </c>
      <c r="C432" s="7" t="s">
        <v>58</v>
      </c>
      <c r="D432" s="21">
        <v>23</v>
      </c>
      <c r="E432" s="22">
        <v>21.77</v>
      </c>
      <c r="F432" s="22">
        <v>0.05</v>
      </c>
    </row>
    <row r="433" ht="19.35" customHeight="1" spans="1:6">
      <c r="A433" s="7" t="s">
        <v>96</v>
      </c>
      <c r="B433" s="8" t="s">
        <v>97</v>
      </c>
      <c r="C433" s="7" t="s">
        <v>70</v>
      </c>
      <c r="D433" s="21">
        <v>1</v>
      </c>
      <c r="E433" s="22">
        <v>5700</v>
      </c>
      <c r="F433" s="22">
        <v>0.57</v>
      </c>
    </row>
    <row r="434" ht="19.35" customHeight="1" spans="1:6">
      <c r="A434" s="7"/>
      <c r="B434" s="8" t="s">
        <v>73</v>
      </c>
      <c r="C434" s="7" t="s">
        <v>58</v>
      </c>
      <c r="D434" s="22">
        <v>5.56</v>
      </c>
      <c r="E434" s="22">
        <v>334.59</v>
      </c>
      <c r="F434" s="22">
        <v>0.19</v>
      </c>
    </row>
    <row r="435" ht="19.35" customHeight="1" spans="1:6">
      <c r="A435" s="7"/>
      <c r="B435" s="8" t="s">
        <v>74</v>
      </c>
      <c r="C435" s="7" t="s">
        <v>58</v>
      </c>
      <c r="D435" s="22">
        <v>0.76</v>
      </c>
      <c r="E435" s="22">
        <v>493.03</v>
      </c>
      <c r="F435" s="22">
        <v>0.04</v>
      </c>
    </row>
    <row r="436" ht="19.35" customHeight="1" spans="1:6">
      <c r="A436" s="7"/>
      <c r="B436" s="8" t="s">
        <v>98</v>
      </c>
      <c r="C436" s="7" t="s">
        <v>56</v>
      </c>
      <c r="D436" s="22">
        <v>5</v>
      </c>
      <c r="E436" s="22">
        <v>616.71</v>
      </c>
      <c r="F436" s="22">
        <v>0.31</v>
      </c>
    </row>
    <row r="437" ht="19.35" customHeight="1" spans="1:6">
      <c r="A437" s="7"/>
      <c r="B437" s="8" t="s">
        <v>78</v>
      </c>
      <c r="C437" s="7" t="s">
        <v>58</v>
      </c>
      <c r="D437" s="22">
        <v>22</v>
      </c>
      <c r="E437" s="22">
        <v>2.86</v>
      </c>
      <c r="F437" s="22">
        <v>0.01</v>
      </c>
    </row>
    <row r="438" ht="19.35" customHeight="1" spans="1:6">
      <c r="A438" s="7"/>
      <c r="B438" s="8" t="s">
        <v>79</v>
      </c>
      <c r="C438" s="7" t="s">
        <v>58</v>
      </c>
      <c r="D438" s="22">
        <v>10</v>
      </c>
      <c r="E438" s="22">
        <v>21.77</v>
      </c>
      <c r="F438" s="22">
        <v>0.02</v>
      </c>
    </row>
    <row r="439" ht="19.35" customHeight="1" spans="1:6">
      <c r="A439" s="7" t="s">
        <v>99</v>
      </c>
      <c r="B439" s="8" t="s">
        <v>134</v>
      </c>
      <c r="C439" s="7" t="s">
        <v>70</v>
      </c>
      <c r="D439" s="21">
        <v>1</v>
      </c>
      <c r="E439" s="22">
        <v>8400</v>
      </c>
      <c r="F439" s="22">
        <v>0.84</v>
      </c>
    </row>
    <row r="440" ht="19.35" customHeight="1" spans="1:6">
      <c r="A440" s="7"/>
      <c r="B440" s="8" t="s">
        <v>73</v>
      </c>
      <c r="C440" s="7" t="s">
        <v>58</v>
      </c>
      <c r="D440" s="22">
        <v>14.36</v>
      </c>
      <c r="E440" s="22">
        <v>334.59</v>
      </c>
      <c r="F440" s="22">
        <v>0.48</v>
      </c>
    </row>
    <row r="441" ht="19.35" customHeight="1" spans="1:6">
      <c r="A441" s="7"/>
      <c r="B441" s="8" t="s">
        <v>74</v>
      </c>
      <c r="C441" s="7" t="s">
        <v>58</v>
      </c>
      <c r="D441" s="22">
        <v>0.26</v>
      </c>
      <c r="E441" s="22">
        <v>493.03</v>
      </c>
      <c r="F441" s="22">
        <v>0.01</v>
      </c>
    </row>
    <row r="442" ht="19.35" customHeight="1" spans="1:6">
      <c r="A442" s="7"/>
      <c r="B442" s="8" t="s">
        <v>135</v>
      </c>
      <c r="C442" s="7" t="s">
        <v>56</v>
      </c>
      <c r="D442" s="21">
        <v>5</v>
      </c>
      <c r="E442" s="22">
        <v>620.02</v>
      </c>
      <c r="F442" s="22">
        <v>0.31</v>
      </c>
    </row>
    <row r="443" ht="19.35" customHeight="1" spans="1:6">
      <c r="A443" s="7"/>
      <c r="B443" s="8" t="s">
        <v>78</v>
      </c>
      <c r="C443" s="7" t="s">
        <v>58</v>
      </c>
      <c r="D443" s="21">
        <v>20</v>
      </c>
      <c r="E443" s="22">
        <v>2.86</v>
      </c>
      <c r="F443" s="22">
        <v>0.01</v>
      </c>
    </row>
    <row r="444" ht="19.35" customHeight="1" spans="1:6">
      <c r="A444" s="7"/>
      <c r="B444" s="8" t="s">
        <v>79</v>
      </c>
      <c r="C444" s="7" t="s">
        <v>58</v>
      </c>
      <c r="D444" s="21">
        <v>12</v>
      </c>
      <c r="E444" s="22">
        <v>21.77</v>
      </c>
      <c r="F444" s="22">
        <v>0.03</v>
      </c>
    </row>
    <row r="445" ht="31.35" customHeight="1" spans="1:6">
      <c r="A445" s="1" t="s">
        <v>50</v>
      </c>
      <c r="B445" s="2"/>
      <c r="C445" s="3"/>
      <c r="D445" s="15"/>
      <c r="E445" s="15"/>
      <c r="F445" s="15"/>
    </row>
    <row r="446" ht="29.45" customHeight="1" spans="1:6">
      <c r="A446" s="7" t="s">
        <v>51</v>
      </c>
      <c r="B446" s="7" t="s">
        <v>5</v>
      </c>
      <c r="C446" s="7" t="s">
        <v>15</v>
      </c>
      <c r="D446" s="7" t="s">
        <v>40</v>
      </c>
      <c r="E446" s="7" t="s">
        <v>41</v>
      </c>
      <c r="F446" s="7" t="s">
        <v>42</v>
      </c>
    </row>
    <row r="447" ht="19.35" customHeight="1" spans="1:6">
      <c r="A447" s="7" t="s">
        <v>114</v>
      </c>
      <c r="B447" s="8" t="s">
        <v>100</v>
      </c>
      <c r="C447" s="7" t="s">
        <v>70</v>
      </c>
      <c r="D447" s="21">
        <v>59</v>
      </c>
      <c r="E447" s="22">
        <v>125.42</v>
      </c>
      <c r="F447" s="22">
        <v>0.74</v>
      </c>
    </row>
    <row r="448" ht="19.35" customHeight="1" spans="1:6">
      <c r="A448" s="7"/>
      <c r="B448" s="8" t="s">
        <v>101</v>
      </c>
      <c r="C448" s="7" t="s">
        <v>58</v>
      </c>
      <c r="D448" s="22">
        <v>6.49</v>
      </c>
      <c r="E448" s="22">
        <v>581.07</v>
      </c>
      <c r="F448" s="22">
        <v>0.38</v>
      </c>
    </row>
    <row r="449" ht="19.35" customHeight="1" spans="1:6">
      <c r="A449" s="7"/>
      <c r="B449" s="8" t="s">
        <v>74</v>
      </c>
      <c r="C449" s="7" t="s">
        <v>58</v>
      </c>
      <c r="D449" s="22">
        <v>0.59</v>
      </c>
      <c r="E449" s="22">
        <v>493.03</v>
      </c>
      <c r="F449" s="22">
        <v>0.03</v>
      </c>
    </row>
    <row r="450" ht="19.35" customHeight="1" spans="1:6">
      <c r="A450" s="7"/>
      <c r="B450" s="8" t="s">
        <v>102</v>
      </c>
      <c r="C450" s="7" t="s">
        <v>56</v>
      </c>
      <c r="D450" s="22">
        <v>59</v>
      </c>
      <c r="E450" s="22">
        <v>55.22</v>
      </c>
      <c r="F450" s="22">
        <v>0.33</v>
      </c>
    </row>
    <row r="451" ht="19.35" customHeight="1" spans="1:6">
      <c r="A451" s="7"/>
      <c r="B451" s="8" t="s">
        <v>62</v>
      </c>
      <c r="C451" s="7" t="s">
        <v>58</v>
      </c>
      <c r="D451" s="22">
        <v>0.1</v>
      </c>
      <c r="E451" s="22">
        <v>6.43</v>
      </c>
      <c r="F451" s="19"/>
    </row>
    <row r="452" ht="19.35" customHeight="1" spans="1:6">
      <c r="A452" s="7"/>
      <c r="B452" s="8" t="s">
        <v>63</v>
      </c>
      <c r="C452" s="7" t="s">
        <v>58</v>
      </c>
      <c r="D452" s="22">
        <v>0.02</v>
      </c>
      <c r="E452" s="22">
        <v>6.19</v>
      </c>
      <c r="F452" s="19"/>
    </row>
    <row r="453" ht="19.35" customHeight="1" spans="1:6">
      <c r="A453" s="7"/>
      <c r="B453" s="8"/>
      <c r="C453" s="7"/>
      <c r="D453" s="19"/>
      <c r="E453" s="19"/>
      <c r="F453" s="19"/>
    </row>
    <row r="454" ht="19.35" customHeight="1" spans="1:6">
      <c r="A454" s="7"/>
      <c r="B454" s="8"/>
      <c r="C454" s="7"/>
      <c r="D454" s="19"/>
      <c r="E454" s="19"/>
      <c r="F454" s="19"/>
    </row>
    <row r="455" ht="19.35" customHeight="1" spans="1:6">
      <c r="A455" s="7"/>
      <c r="B455" s="8"/>
      <c r="C455" s="7"/>
      <c r="D455" s="19"/>
      <c r="E455" s="19"/>
      <c r="F455" s="19"/>
    </row>
    <row r="456" ht="19.35" customHeight="1" spans="1:6">
      <c r="A456" s="7"/>
      <c r="B456" s="8"/>
      <c r="C456" s="7"/>
      <c r="D456" s="19"/>
      <c r="E456" s="19"/>
      <c r="F456" s="19"/>
    </row>
    <row r="457" ht="19.35" customHeight="1" spans="1:6">
      <c r="A457" s="7"/>
      <c r="B457" s="8"/>
      <c r="C457" s="7"/>
      <c r="D457" s="19"/>
      <c r="E457" s="19"/>
      <c r="F457" s="19"/>
    </row>
    <row r="458" ht="19.35" customHeight="1" spans="1:6">
      <c r="A458" s="7"/>
      <c r="B458" s="8"/>
      <c r="C458" s="7"/>
      <c r="D458" s="19"/>
      <c r="E458" s="19"/>
      <c r="F458" s="19"/>
    </row>
    <row r="459" ht="19.35" customHeight="1" spans="1:6">
      <c r="A459" s="7"/>
      <c r="B459" s="8"/>
      <c r="C459" s="7"/>
      <c r="D459" s="19"/>
      <c r="E459" s="19"/>
      <c r="F459" s="19"/>
    </row>
    <row r="460" ht="19.35" customHeight="1" spans="1:6">
      <c r="A460" s="7"/>
      <c r="B460" s="8"/>
      <c r="C460" s="7"/>
      <c r="D460" s="19"/>
      <c r="E460" s="19"/>
      <c r="F460" s="19"/>
    </row>
    <row r="461" ht="19.35" customHeight="1" spans="1:6">
      <c r="A461" s="7"/>
      <c r="B461" s="8"/>
      <c r="C461" s="7"/>
      <c r="D461" s="19"/>
      <c r="E461" s="19"/>
      <c r="F461" s="19"/>
    </row>
    <row r="462" ht="19.35" customHeight="1" spans="1:6">
      <c r="A462" s="7"/>
      <c r="B462" s="8"/>
      <c r="C462" s="7"/>
      <c r="D462" s="19"/>
      <c r="E462" s="19"/>
      <c r="F462" s="19"/>
    </row>
    <row r="463" ht="19.35" customHeight="1" spans="1:6">
      <c r="A463" s="7"/>
      <c r="B463" s="8"/>
      <c r="C463" s="7"/>
      <c r="D463" s="19"/>
      <c r="E463" s="19"/>
      <c r="F463" s="19"/>
    </row>
    <row r="464" ht="19.35" customHeight="1" spans="1:6">
      <c r="A464" s="7"/>
      <c r="B464" s="8"/>
      <c r="C464" s="7"/>
      <c r="D464" s="19"/>
      <c r="E464" s="19"/>
      <c r="F464" s="19"/>
    </row>
    <row r="465" ht="19.35" customHeight="1" spans="1:6">
      <c r="A465" s="7"/>
      <c r="B465" s="8"/>
      <c r="C465" s="7"/>
      <c r="D465" s="19"/>
      <c r="E465" s="19"/>
      <c r="F465" s="19"/>
    </row>
    <row r="466" ht="19.35" customHeight="1" spans="1:6">
      <c r="A466" s="7"/>
      <c r="B466" s="8"/>
      <c r="C466" s="7"/>
      <c r="D466" s="19"/>
      <c r="E466" s="19"/>
      <c r="F466" s="19"/>
    </row>
    <row r="467" ht="19.35" customHeight="1" spans="1:6">
      <c r="A467" s="7"/>
      <c r="B467" s="8"/>
      <c r="C467" s="7"/>
      <c r="D467" s="19"/>
      <c r="E467" s="19"/>
      <c r="F467" s="19"/>
    </row>
    <row r="468" ht="19.35" customHeight="1" spans="1:6">
      <c r="A468" s="7"/>
      <c r="B468" s="8"/>
      <c r="C468" s="7"/>
      <c r="D468" s="19"/>
      <c r="E468" s="19"/>
      <c r="F468" s="19"/>
    </row>
    <row r="469" ht="19.35" customHeight="1" spans="1:6">
      <c r="A469" s="7"/>
      <c r="B469" s="8"/>
      <c r="C469" s="7"/>
      <c r="D469" s="19"/>
      <c r="E469" s="19"/>
      <c r="F469" s="19"/>
    </row>
    <row r="470" ht="19.35" customHeight="1" spans="1:6">
      <c r="A470" s="7"/>
      <c r="B470" s="8"/>
      <c r="C470" s="7"/>
      <c r="D470" s="19"/>
      <c r="E470" s="19"/>
      <c r="F470" s="19"/>
    </row>
    <row r="471" ht="19.35" customHeight="1" spans="1:6">
      <c r="A471" s="7"/>
      <c r="B471" s="8"/>
      <c r="C471" s="7"/>
      <c r="D471" s="19"/>
      <c r="E471" s="19"/>
      <c r="F471" s="19"/>
    </row>
    <row r="472" ht="19.35" customHeight="1" spans="1:6">
      <c r="A472" s="7"/>
      <c r="B472" s="8"/>
      <c r="C472" s="7"/>
      <c r="D472" s="19"/>
      <c r="E472" s="19"/>
      <c r="F472" s="19"/>
    </row>
    <row r="473" ht="19.35" customHeight="1" spans="1:6">
      <c r="A473" s="7"/>
      <c r="B473" s="8"/>
      <c r="C473" s="7"/>
      <c r="D473" s="19"/>
      <c r="E473" s="19"/>
      <c r="F473" s="19"/>
    </row>
    <row r="474" ht="19.35" customHeight="1" spans="1:6">
      <c r="A474" s="7"/>
      <c r="B474" s="8"/>
      <c r="C474" s="7"/>
      <c r="D474" s="19"/>
      <c r="E474" s="19"/>
      <c r="F474" s="19"/>
    </row>
    <row r="475" ht="19.35" customHeight="1" spans="1:6">
      <c r="A475" s="7"/>
      <c r="B475" s="8"/>
      <c r="C475" s="7"/>
      <c r="D475" s="19"/>
      <c r="E475" s="19"/>
      <c r="F475" s="19"/>
    </row>
    <row r="476" ht="19.35" customHeight="1" spans="1:6">
      <c r="A476" s="7"/>
      <c r="B476" s="8"/>
      <c r="C476" s="7"/>
      <c r="D476" s="19"/>
      <c r="E476" s="19"/>
      <c r="F476" s="19"/>
    </row>
    <row r="477" ht="19.35" customHeight="1" spans="1:6">
      <c r="A477" s="7"/>
      <c r="B477" s="8"/>
      <c r="C477" s="7"/>
      <c r="D477" s="19"/>
      <c r="E477" s="19"/>
      <c r="F477" s="19"/>
    </row>
    <row r="478" ht="19.35" customHeight="1" spans="1:6">
      <c r="A478" s="7"/>
      <c r="B478" s="8"/>
      <c r="C478" s="7"/>
      <c r="D478" s="19"/>
      <c r="E478" s="19"/>
      <c r="F478" s="19"/>
    </row>
    <row r="479" ht="19.35" customHeight="1" spans="1:6">
      <c r="A479" s="7"/>
      <c r="B479" s="8"/>
      <c r="C479" s="7"/>
      <c r="D479" s="19"/>
      <c r="E479" s="19"/>
      <c r="F479" s="19"/>
    </row>
    <row r="480" ht="19.35" customHeight="1" spans="1:6">
      <c r="A480" s="7"/>
      <c r="B480" s="8"/>
      <c r="C480" s="7"/>
      <c r="D480" s="19"/>
      <c r="E480" s="19"/>
      <c r="F480" s="19"/>
    </row>
    <row r="481" ht="19.35" customHeight="1" spans="1:6">
      <c r="A481" s="7"/>
      <c r="B481" s="8"/>
      <c r="C481" s="7"/>
      <c r="D481" s="19"/>
      <c r="E481" s="19"/>
      <c r="F481" s="19"/>
    </row>
    <row r="482" ht="11.65" customHeight="1" spans="1:6">
      <c r="A482" s="14"/>
      <c r="B482" s="2"/>
      <c r="C482" s="3"/>
      <c r="D482" s="15"/>
      <c r="E482" s="15"/>
      <c r="F482" s="15"/>
    </row>
    <row r="483" ht="11.65" customHeight="1" spans="1:6">
      <c r="A483" s="2"/>
      <c r="B483" s="2"/>
      <c r="C483" s="3"/>
      <c r="D483" s="15"/>
      <c r="E483" s="15"/>
      <c r="F483" s="15"/>
    </row>
  </sheetData>
  <mergeCells count="14">
    <mergeCell ref="A1:F1"/>
    <mergeCell ref="A38:F38"/>
    <mergeCell ref="A75:F75"/>
    <mergeCell ref="A112:F112"/>
    <mergeCell ref="A149:F149"/>
    <mergeCell ref="A186:F186"/>
    <mergeCell ref="A223:F223"/>
    <mergeCell ref="A260:F260"/>
    <mergeCell ref="A297:F297"/>
    <mergeCell ref="A334:F334"/>
    <mergeCell ref="A371:F371"/>
    <mergeCell ref="A408:F408"/>
    <mergeCell ref="A445:F445"/>
    <mergeCell ref="A482:F483"/>
  </mergeCells>
  <pageMargins left="0.68" right="0.29" top="0.29" bottom="0.29" header="0.3" footer="0.3"/>
  <pageSetup paperSize="9" orientation="portrait"/>
  <headerFooter/>
  <rowBreaks count="13" manualBreakCount="13">
    <brk id="37" max="16383" man="1"/>
    <brk id="74" max="16383" man="1"/>
    <brk id="111" max="16383" man="1"/>
    <brk id="148" max="16383" man="1"/>
    <brk id="185" max="16383" man="1"/>
    <brk id="222" max="16383" man="1"/>
    <brk id="259" max="16383" man="1"/>
    <brk id="296" max="16383" man="1"/>
    <brk id="333" max="16383" man="1"/>
    <brk id="370" max="16383" man="1"/>
    <brk id="407" max="16383" man="1"/>
    <brk id="444" max="16383" man="1"/>
    <brk id="4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opLeftCell="A10" workbookViewId="0">
      <selection activeCell="P25" sqref="$A25:$XFD25"/>
    </sheetView>
  </sheetViews>
  <sheetFormatPr defaultColWidth="9" defaultRowHeight="14.25"/>
  <cols>
    <col min="1" max="1" width="7.125" customWidth="1" collapsed="1"/>
    <col min="2" max="2" width="14.875" customWidth="1" collapsed="1"/>
    <col min="3" max="3" width="26" customWidth="1" collapsed="1"/>
    <col min="4" max="4" width="6.375" customWidth="1" collapsed="1"/>
    <col min="5" max="5" width="8.875" customWidth="1" collapsed="1"/>
    <col min="6" max="6" width="8.5" customWidth="1" collapsed="1"/>
    <col min="7" max="7" width="7.75" customWidth="1" collapsed="1"/>
    <col min="8" max="8" width="7.5" customWidth="1" collapsed="1"/>
    <col min="9" max="9" width="8.5" customWidth="1" collapsed="1"/>
    <col min="10" max="10" width="7.5" customWidth="1" collapsed="1"/>
    <col min="11" max="11" width="6.5" customWidth="1" collapsed="1"/>
    <col min="12" max="12" width="7.125" customWidth="1" collapsed="1"/>
    <col min="13" max="13" width="8.125" customWidth="1" collapsed="1"/>
    <col min="14" max="14" width="7.25" customWidth="1" collapsed="1"/>
    <col min="15" max="15" width="6.75" customWidth="1" collapsed="1"/>
  </cols>
  <sheetData>
    <row r="1" ht="31.35" customHeight="1" spans="1:15">
      <c r="A1" s="1" t="s">
        <v>136</v>
      </c>
      <c r="B1" s="2"/>
      <c r="C1" s="2"/>
      <c r="D1" s="3"/>
      <c r="E1" s="2"/>
      <c r="F1" s="15"/>
      <c r="G1" s="15"/>
      <c r="H1" s="15"/>
      <c r="I1" s="2"/>
      <c r="J1" s="2"/>
      <c r="K1" s="2"/>
      <c r="L1" s="2"/>
      <c r="M1" s="2"/>
      <c r="N1" s="2"/>
      <c r="O1" s="2"/>
    </row>
    <row r="2" ht="19.35" customHeight="1" spans="1:15">
      <c r="A2" s="4" t="s">
        <v>137</v>
      </c>
      <c r="B2" s="5" t="s">
        <v>138</v>
      </c>
      <c r="C2" s="5" t="s">
        <v>139</v>
      </c>
      <c r="D2" s="5" t="s">
        <v>15</v>
      </c>
      <c r="E2" s="5" t="s">
        <v>140</v>
      </c>
      <c r="F2" s="26" t="s">
        <v>141</v>
      </c>
      <c r="G2" s="16"/>
      <c r="H2" s="16"/>
      <c r="I2" s="16"/>
      <c r="J2" s="16"/>
      <c r="K2" s="16"/>
      <c r="L2" s="25"/>
      <c r="M2" s="16"/>
      <c r="N2" s="16"/>
      <c r="O2" s="37"/>
    </row>
    <row r="3" ht="24.75" customHeight="1" spans="1:15">
      <c r="A3" s="6"/>
      <c r="B3" s="8"/>
      <c r="C3" s="7"/>
      <c r="D3" s="7"/>
      <c r="E3" s="7"/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147</v>
      </c>
      <c r="L3" s="7" t="s">
        <v>148</v>
      </c>
      <c r="M3" s="7" t="s">
        <v>149</v>
      </c>
      <c r="N3" s="7" t="s">
        <v>150</v>
      </c>
      <c r="O3" s="32" t="s">
        <v>151</v>
      </c>
    </row>
    <row r="4" ht="19.35" customHeight="1" spans="1:15">
      <c r="A4" s="9">
        <v>1</v>
      </c>
      <c r="B4" s="33">
        <v>3052</v>
      </c>
      <c r="C4" s="8" t="s">
        <v>57</v>
      </c>
      <c r="D4" s="7" t="s">
        <v>58</v>
      </c>
      <c r="E4" s="22">
        <v>853.89</v>
      </c>
      <c r="F4" s="22">
        <v>292.5</v>
      </c>
      <c r="G4" s="22">
        <v>225.16</v>
      </c>
      <c r="H4" s="22">
        <v>38.48</v>
      </c>
      <c r="I4" s="22">
        <v>26.69</v>
      </c>
      <c r="J4" s="22">
        <v>49.54</v>
      </c>
      <c r="K4" s="22">
        <v>44.27</v>
      </c>
      <c r="L4" s="22">
        <v>83.93</v>
      </c>
      <c r="M4" s="19"/>
      <c r="N4" s="22">
        <v>68.45</v>
      </c>
      <c r="O4" s="28">
        <v>24.87</v>
      </c>
    </row>
    <row r="5" ht="19.35" customHeight="1" spans="1:15">
      <c r="A5" s="9">
        <v>2</v>
      </c>
      <c r="B5" s="33">
        <v>1259</v>
      </c>
      <c r="C5" s="8" t="s">
        <v>60</v>
      </c>
      <c r="D5" s="7" t="s">
        <v>61</v>
      </c>
      <c r="E5" s="22">
        <v>0.7</v>
      </c>
      <c r="F5" s="22">
        <v>0.52</v>
      </c>
      <c r="G5" s="22">
        <v>0.03</v>
      </c>
      <c r="H5" s="19"/>
      <c r="I5" s="22">
        <v>0.03</v>
      </c>
      <c r="J5" s="22">
        <v>0.02</v>
      </c>
      <c r="K5" s="22">
        <v>0.03</v>
      </c>
      <c r="L5" s="19"/>
      <c r="M5" s="19"/>
      <c r="N5" s="22">
        <v>0.06</v>
      </c>
      <c r="O5" s="28">
        <v>0.02</v>
      </c>
    </row>
    <row r="6" ht="19.35" customHeight="1" spans="1:15">
      <c r="A6" s="9">
        <v>3</v>
      </c>
      <c r="B6" s="33">
        <v>1002</v>
      </c>
      <c r="C6" s="8" t="s">
        <v>62</v>
      </c>
      <c r="D6" s="7" t="s">
        <v>58</v>
      </c>
      <c r="E6" s="22">
        <v>6.43</v>
      </c>
      <c r="F6" s="22">
        <v>4.76</v>
      </c>
      <c r="G6" s="22">
        <v>0.24</v>
      </c>
      <c r="H6" s="19"/>
      <c r="I6" s="22">
        <v>0.24</v>
      </c>
      <c r="J6" s="22">
        <v>0.21</v>
      </c>
      <c r="K6" s="22">
        <v>0.27</v>
      </c>
      <c r="L6" s="19"/>
      <c r="M6" s="19"/>
      <c r="N6" s="22">
        <v>0.52</v>
      </c>
      <c r="O6" s="28">
        <v>0.19</v>
      </c>
    </row>
    <row r="7" ht="19.35" customHeight="1" spans="1:15">
      <c r="A7" s="9">
        <v>4</v>
      </c>
      <c r="B7" s="33">
        <v>1225</v>
      </c>
      <c r="C7" s="8" t="s">
        <v>63</v>
      </c>
      <c r="D7" s="7" t="s">
        <v>58</v>
      </c>
      <c r="E7" s="22">
        <v>6.19</v>
      </c>
      <c r="F7" s="22">
        <v>1.15</v>
      </c>
      <c r="G7" s="22">
        <v>0.34</v>
      </c>
      <c r="H7" s="22">
        <v>2.25</v>
      </c>
      <c r="I7" s="22">
        <v>0.18</v>
      </c>
      <c r="J7" s="22">
        <v>0.16</v>
      </c>
      <c r="K7" s="22">
        <v>0.2</v>
      </c>
      <c r="L7" s="22">
        <v>1.23</v>
      </c>
      <c r="M7" s="19"/>
      <c r="N7" s="22">
        <v>0.5</v>
      </c>
      <c r="O7" s="28">
        <v>0.18</v>
      </c>
    </row>
    <row r="8" ht="19.35" customHeight="1" spans="1:15">
      <c r="A8" s="9">
        <v>5</v>
      </c>
      <c r="B8" s="33">
        <v>1163</v>
      </c>
      <c r="C8" s="8" t="s">
        <v>64</v>
      </c>
      <c r="D8" s="7" t="s">
        <v>58</v>
      </c>
      <c r="E8" s="22">
        <v>21.99</v>
      </c>
      <c r="F8" s="22">
        <v>0.3</v>
      </c>
      <c r="G8" s="22">
        <v>0.55</v>
      </c>
      <c r="H8" s="22">
        <v>10.62</v>
      </c>
      <c r="I8" s="22">
        <v>0.55</v>
      </c>
      <c r="J8" s="22">
        <v>0.48</v>
      </c>
      <c r="K8" s="22">
        <v>0.62</v>
      </c>
      <c r="L8" s="22">
        <v>6.47</v>
      </c>
      <c r="M8" s="19"/>
      <c r="N8" s="22">
        <v>1.76</v>
      </c>
      <c r="O8" s="28">
        <v>0.64</v>
      </c>
    </row>
    <row r="9" ht="19.35" customHeight="1" spans="1:15">
      <c r="A9" s="9">
        <v>6</v>
      </c>
      <c r="B9" s="8" t="s">
        <v>152</v>
      </c>
      <c r="C9" s="8" t="s">
        <v>65</v>
      </c>
      <c r="D9" s="7" t="s">
        <v>58</v>
      </c>
      <c r="E9" s="22">
        <v>27.6</v>
      </c>
      <c r="F9" s="22">
        <v>17.93</v>
      </c>
      <c r="G9" s="22">
        <v>0.64</v>
      </c>
      <c r="H9" s="22">
        <v>1.92</v>
      </c>
      <c r="I9" s="22">
        <v>0.98</v>
      </c>
      <c r="J9" s="22">
        <v>1.5</v>
      </c>
      <c r="K9" s="22">
        <v>1.61</v>
      </c>
      <c r="L9" s="19"/>
      <c r="M9" s="19"/>
      <c r="N9" s="22">
        <v>2.21</v>
      </c>
      <c r="O9" s="28">
        <v>0.8</v>
      </c>
    </row>
    <row r="10" ht="19.35" customHeight="1" spans="1:15">
      <c r="A10" s="9">
        <v>7</v>
      </c>
      <c r="B10" s="33">
        <v>3021</v>
      </c>
      <c r="C10" s="8" t="s">
        <v>73</v>
      </c>
      <c r="D10" s="7" t="s">
        <v>58</v>
      </c>
      <c r="E10" s="22">
        <v>334.59</v>
      </c>
      <c r="F10" s="22">
        <v>54.82</v>
      </c>
      <c r="G10" s="22">
        <v>129.58</v>
      </c>
      <c r="H10" s="22">
        <v>2.81</v>
      </c>
      <c r="I10" s="22">
        <v>8.99</v>
      </c>
      <c r="J10" s="22">
        <v>16.68</v>
      </c>
      <c r="K10" s="22">
        <v>14.9</v>
      </c>
      <c r="L10" s="22">
        <v>70.25</v>
      </c>
      <c r="M10" s="19"/>
      <c r="N10" s="22">
        <v>26.82</v>
      </c>
      <c r="O10" s="28">
        <v>9.75</v>
      </c>
    </row>
    <row r="11" ht="19.35" customHeight="1" spans="1:15">
      <c r="A11" s="9">
        <v>8</v>
      </c>
      <c r="B11" s="33">
        <v>4121</v>
      </c>
      <c r="C11" s="8" t="s">
        <v>74</v>
      </c>
      <c r="D11" s="7" t="s">
        <v>58</v>
      </c>
      <c r="E11" s="22">
        <v>556.34</v>
      </c>
      <c r="F11" s="22">
        <v>99.39</v>
      </c>
      <c r="G11" s="22">
        <v>239.72</v>
      </c>
      <c r="H11" s="22">
        <v>16.82</v>
      </c>
      <c r="I11" s="22">
        <v>17.08</v>
      </c>
      <c r="J11" s="22">
        <v>26.11</v>
      </c>
      <c r="K11" s="22">
        <v>27.94</v>
      </c>
      <c r="L11" s="22">
        <v>68.48</v>
      </c>
      <c r="M11" s="19"/>
      <c r="N11" s="22">
        <v>44.6</v>
      </c>
      <c r="O11" s="28">
        <v>16.2</v>
      </c>
    </row>
    <row r="12" ht="19.35" customHeight="1" spans="1:15">
      <c r="A12" s="9">
        <v>9</v>
      </c>
      <c r="B12" s="33">
        <v>8045</v>
      </c>
      <c r="C12" s="8" t="s">
        <v>75</v>
      </c>
      <c r="D12" s="7" t="s">
        <v>56</v>
      </c>
      <c r="E12" s="22">
        <v>316.82</v>
      </c>
      <c r="F12" s="22">
        <v>19.13</v>
      </c>
      <c r="G12" s="22">
        <v>9.57</v>
      </c>
      <c r="H12" s="22">
        <v>5.83</v>
      </c>
      <c r="I12" s="22">
        <v>1.9</v>
      </c>
      <c r="J12" s="22">
        <v>13.39</v>
      </c>
      <c r="K12" s="22">
        <v>3.49</v>
      </c>
      <c r="L12" s="22">
        <v>3.13</v>
      </c>
      <c r="M12" s="22">
        <v>225.77</v>
      </c>
      <c r="N12" s="22">
        <v>25.4</v>
      </c>
      <c r="O12" s="28">
        <v>9.23</v>
      </c>
    </row>
    <row r="13" ht="19.35" customHeight="1" spans="1:15">
      <c r="A13" s="9">
        <v>10</v>
      </c>
      <c r="B13" s="33">
        <v>8085</v>
      </c>
      <c r="C13" s="8" t="s">
        <v>76</v>
      </c>
      <c r="D13" s="7" t="s">
        <v>77</v>
      </c>
      <c r="E13" s="22">
        <v>1411.46</v>
      </c>
      <c r="F13" s="22">
        <v>146.82</v>
      </c>
      <c r="G13" s="22">
        <v>18.04</v>
      </c>
      <c r="H13" s="22">
        <v>6.33</v>
      </c>
      <c r="I13" s="22">
        <v>9.42</v>
      </c>
      <c r="J13" s="22">
        <v>102.77</v>
      </c>
      <c r="K13" s="22">
        <v>19.84</v>
      </c>
      <c r="L13" s="19"/>
      <c r="M13" s="22">
        <v>953.98</v>
      </c>
      <c r="N13" s="22">
        <v>113.15</v>
      </c>
      <c r="O13" s="28">
        <v>41.11</v>
      </c>
    </row>
    <row r="14" ht="19.35" customHeight="1" spans="1:15">
      <c r="A14" s="9">
        <v>11</v>
      </c>
      <c r="B14" s="33">
        <v>1144</v>
      </c>
      <c r="C14" s="8" t="s">
        <v>78</v>
      </c>
      <c r="D14" s="7" t="s">
        <v>58</v>
      </c>
      <c r="E14" s="22">
        <v>2.86</v>
      </c>
      <c r="F14" s="22">
        <v>0.24</v>
      </c>
      <c r="G14" s="22">
        <v>0.08</v>
      </c>
      <c r="H14" s="22">
        <v>1.32</v>
      </c>
      <c r="I14" s="22">
        <v>0.08</v>
      </c>
      <c r="J14" s="22">
        <v>0.07</v>
      </c>
      <c r="K14" s="22">
        <v>0.09</v>
      </c>
      <c r="L14" s="22">
        <v>0.68</v>
      </c>
      <c r="M14" s="19"/>
      <c r="N14" s="22">
        <v>0.23</v>
      </c>
      <c r="O14" s="28">
        <v>0.08</v>
      </c>
    </row>
    <row r="15" ht="19.35" customHeight="1" spans="1:15">
      <c r="A15" s="9">
        <v>12</v>
      </c>
      <c r="B15" s="33">
        <v>1238</v>
      </c>
      <c r="C15" s="8" t="s">
        <v>79</v>
      </c>
      <c r="D15" s="7" t="s">
        <v>58</v>
      </c>
      <c r="E15" s="22">
        <v>21.77</v>
      </c>
      <c r="F15" s="22">
        <v>13.44</v>
      </c>
      <c r="G15" s="22">
        <v>0.81</v>
      </c>
      <c r="H15" s="22">
        <v>2.7</v>
      </c>
      <c r="I15" s="22">
        <v>0.81</v>
      </c>
      <c r="J15" s="22">
        <v>0.71</v>
      </c>
      <c r="K15" s="22">
        <v>0.92</v>
      </c>
      <c r="L15" s="19"/>
      <c r="M15" s="19"/>
      <c r="N15" s="22">
        <v>1.75</v>
      </c>
      <c r="O15" s="28">
        <v>0.63</v>
      </c>
    </row>
    <row r="16" ht="19.35" customHeight="1" spans="1:15">
      <c r="A16" s="9">
        <v>13</v>
      </c>
      <c r="B16" s="33">
        <v>4047</v>
      </c>
      <c r="C16" s="8" t="s">
        <v>86</v>
      </c>
      <c r="D16" s="7" t="s">
        <v>58</v>
      </c>
      <c r="E16" s="22">
        <v>546.15</v>
      </c>
      <c r="F16" s="22">
        <v>87.64</v>
      </c>
      <c r="G16" s="22">
        <v>239.23</v>
      </c>
      <c r="H16" s="22">
        <v>20.9</v>
      </c>
      <c r="I16" s="22">
        <v>16.69</v>
      </c>
      <c r="J16" s="22">
        <v>25.51</v>
      </c>
      <c r="K16" s="22">
        <v>27.3</v>
      </c>
      <c r="L16" s="22">
        <v>69.19</v>
      </c>
      <c r="M16" s="19"/>
      <c r="N16" s="22">
        <v>43.78</v>
      </c>
      <c r="O16" s="28">
        <v>15.91</v>
      </c>
    </row>
    <row r="17" ht="19.35" customHeight="1" spans="1:15">
      <c r="A17" s="9">
        <v>14</v>
      </c>
      <c r="B17" s="33">
        <v>4067</v>
      </c>
      <c r="C17" s="8" t="s">
        <v>87</v>
      </c>
      <c r="D17" s="7" t="s">
        <v>58</v>
      </c>
      <c r="E17" s="22">
        <v>466.36</v>
      </c>
      <c r="F17" s="22">
        <v>78.99</v>
      </c>
      <c r="G17" s="22">
        <v>195.75</v>
      </c>
      <c r="H17" s="22">
        <v>14.46</v>
      </c>
      <c r="I17" s="22">
        <v>13.88</v>
      </c>
      <c r="J17" s="22">
        <v>21.22</v>
      </c>
      <c r="K17" s="22">
        <v>22.7</v>
      </c>
      <c r="L17" s="22">
        <v>68.38</v>
      </c>
      <c r="M17" s="19"/>
      <c r="N17" s="22">
        <v>37.39</v>
      </c>
      <c r="O17" s="28">
        <v>13.58</v>
      </c>
    </row>
    <row r="18" ht="19.35" customHeight="1" spans="1:15">
      <c r="A18" s="9">
        <v>15</v>
      </c>
      <c r="B18" s="33">
        <v>4190</v>
      </c>
      <c r="C18" s="8" t="s">
        <v>88</v>
      </c>
      <c r="D18" s="7" t="s">
        <v>58</v>
      </c>
      <c r="E18" s="22">
        <v>892.51</v>
      </c>
      <c r="F18" s="22">
        <v>229.95</v>
      </c>
      <c r="G18" s="22">
        <v>269.68</v>
      </c>
      <c r="H18" s="22">
        <v>79.67</v>
      </c>
      <c r="I18" s="22">
        <v>27.81</v>
      </c>
      <c r="J18" s="22">
        <v>42.5</v>
      </c>
      <c r="K18" s="22">
        <v>45.47</v>
      </c>
      <c r="L18" s="22">
        <v>99.89</v>
      </c>
      <c r="M18" s="19"/>
      <c r="N18" s="22">
        <v>71.55</v>
      </c>
      <c r="O18" s="28">
        <v>26</v>
      </c>
    </row>
    <row r="19" ht="19.35" customHeight="1" spans="1:15">
      <c r="A19" s="9">
        <v>16</v>
      </c>
      <c r="B19" s="33">
        <v>4124</v>
      </c>
      <c r="C19" s="8" t="s">
        <v>89</v>
      </c>
      <c r="D19" s="7" t="s">
        <v>58</v>
      </c>
      <c r="E19" s="22">
        <v>493.03</v>
      </c>
      <c r="F19" s="22">
        <v>84.72</v>
      </c>
      <c r="G19" s="22">
        <v>209.84</v>
      </c>
      <c r="H19" s="22">
        <v>15.66</v>
      </c>
      <c r="I19" s="22">
        <v>14.89</v>
      </c>
      <c r="J19" s="22">
        <v>22.76</v>
      </c>
      <c r="K19" s="22">
        <v>24.35</v>
      </c>
      <c r="L19" s="22">
        <v>66.92</v>
      </c>
      <c r="M19" s="19"/>
      <c r="N19" s="22">
        <v>39.52</v>
      </c>
      <c r="O19" s="28">
        <v>14.36</v>
      </c>
    </row>
    <row r="20" ht="19.35" customHeight="1" spans="1:15">
      <c r="A20" s="9">
        <v>17</v>
      </c>
      <c r="B20" s="33">
        <v>8087</v>
      </c>
      <c r="C20" s="8" t="s">
        <v>90</v>
      </c>
      <c r="D20" s="7" t="s">
        <v>77</v>
      </c>
      <c r="E20" s="22">
        <v>2455.58</v>
      </c>
      <c r="F20" s="22">
        <v>230.34</v>
      </c>
      <c r="G20" s="22">
        <v>36.76</v>
      </c>
      <c r="H20" s="22">
        <v>7.75</v>
      </c>
      <c r="I20" s="22">
        <v>15.12</v>
      </c>
      <c r="J20" s="22">
        <v>161.24</v>
      </c>
      <c r="K20" s="22">
        <v>31.58</v>
      </c>
      <c r="L20" s="19"/>
      <c r="M20" s="22">
        <v>1704.42</v>
      </c>
      <c r="N20" s="22">
        <v>196.85</v>
      </c>
      <c r="O20" s="28">
        <v>71.52</v>
      </c>
    </row>
    <row r="21" ht="19.35" customHeight="1" spans="1:15">
      <c r="A21" s="9">
        <v>18</v>
      </c>
      <c r="B21" s="33">
        <v>4267</v>
      </c>
      <c r="C21" s="8" t="s">
        <v>91</v>
      </c>
      <c r="D21" s="7" t="s">
        <v>92</v>
      </c>
      <c r="E21" s="22">
        <v>5706.9</v>
      </c>
      <c r="F21" s="22">
        <v>814.08</v>
      </c>
      <c r="G21" s="22">
        <v>2704.23</v>
      </c>
      <c r="H21" s="22">
        <v>260.58</v>
      </c>
      <c r="I21" s="22">
        <v>181.39</v>
      </c>
      <c r="J21" s="22">
        <v>198.01</v>
      </c>
      <c r="K21" s="22">
        <v>291.08</v>
      </c>
      <c r="L21" s="22">
        <v>633.82</v>
      </c>
      <c r="M21" s="19"/>
      <c r="N21" s="22">
        <v>457.49</v>
      </c>
      <c r="O21" s="28">
        <v>166.22</v>
      </c>
    </row>
    <row r="22" ht="19.35" customHeight="1" spans="1:15">
      <c r="A22" s="9">
        <v>19</v>
      </c>
      <c r="B22" s="33">
        <v>8089</v>
      </c>
      <c r="C22" s="8" t="s">
        <v>95</v>
      </c>
      <c r="D22" s="7" t="s">
        <v>77</v>
      </c>
      <c r="E22" s="22">
        <v>4430.97</v>
      </c>
      <c r="F22" s="22">
        <v>482.63</v>
      </c>
      <c r="G22" s="22">
        <v>2682.78</v>
      </c>
      <c r="H22" s="22">
        <v>10.58</v>
      </c>
      <c r="I22" s="22">
        <v>174.68</v>
      </c>
      <c r="J22" s="22">
        <v>337.84</v>
      </c>
      <c r="K22" s="22">
        <v>258.2</v>
      </c>
      <c r="L22" s="19"/>
      <c r="M22" s="19"/>
      <c r="N22" s="22">
        <v>355.2</v>
      </c>
      <c r="O22" s="28">
        <v>129.06</v>
      </c>
    </row>
    <row r="23" ht="19.35" customHeight="1" spans="1:15">
      <c r="A23" s="34">
        <v>20</v>
      </c>
      <c r="B23" s="35">
        <v>8045</v>
      </c>
      <c r="C23" s="12" t="s">
        <v>98</v>
      </c>
      <c r="D23" s="13" t="s">
        <v>56</v>
      </c>
      <c r="E23" s="36">
        <v>616.71</v>
      </c>
      <c r="F23" s="36">
        <v>19.13</v>
      </c>
      <c r="G23" s="36">
        <v>9.57</v>
      </c>
      <c r="H23" s="36">
        <v>5.83</v>
      </c>
      <c r="I23" s="36">
        <v>1.9</v>
      </c>
      <c r="J23" s="36">
        <v>13.39</v>
      </c>
      <c r="K23" s="36">
        <v>3.49</v>
      </c>
      <c r="L23" s="36">
        <v>3.13</v>
      </c>
      <c r="M23" s="36">
        <v>492.88</v>
      </c>
      <c r="N23" s="36">
        <v>49.44</v>
      </c>
      <c r="O23" s="38">
        <v>17.96</v>
      </c>
    </row>
    <row r="24" ht="31.35" customHeight="1" spans="1:15">
      <c r="A24" s="1" t="s">
        <v>136</v>
      </c>
      <c r="B24" s="2"/>
      <c r="C24" s="2"/>
      <c r="D24" s="3"/>
      <c r="E24" s="2"/>
      <c r="F24" s="15"/>
      <c r="G24" s="15"/>
      <c r="H24" s="15"/>
      <c r="I24" s="2"/>
      <c r="J24" s="2"/>
      <c r="K24" s="2"/>
      <c r="L24" s="2"/>
      <c r="M24" s="2"/>
      <c r="N24" s="2"/>
      <c r="O24" s="2"/>
    </row>
    <row r="25" ht="19.35" customHeight="1" spans="1:15">
      <c r="A25" s="4" t="s">
        <v>137</v>
      </c>
      <c r="B25" s="5" t="s">
        <v>138</v>
      </c>
      <c r="C25" s="5" t="s">
        <v>139</v>
      </c>
      <c r="D25" s="5" t="s">
        <v>15</v>
      </c>
      <c r="E25" s="5" t="s">
        <v>140</v>
      </c>
      <c r="F25" s="26" t="s">
        <v>141</v>
      </c>
      <c r="G25" s="16"/>
      <c r="H25" s="16"/>
      <c r="I25" s="16"/>
      <c r="J25" s="16"/>
      <c r="K25" s="16"/>
      <c r="L25" s="25"/>
      <c r="M25" s="16"/>
      <c r="N25" s="16"/>
      <c r="O25" s="37"/>
    </row>
    <row r="26" ht="24.75" customHeight="1" spans="1:15">
      <c r="A26" s="6"/>
      <c r="B26" s="8"/>
      <c r="C26" s="7"/>
      <c r="D26" s="7"/>
      <c r="E26" s="7"/>
      <c r="F26" s="7" t="s">
        <v>142</v>
      </c>
      <c r="G26" s="7" t="s">
        <v>143</v>
      </c>
      <c r="H26" s="7" t="s">
        <v>144</v>
      </c>
      <c r="I26" s="7" t="s">
        <v>145</v>
      </c>
      <c r="J26" s="7" t="s">
        <v>146</v>
      </c>
      <c r="K26" s="7" t="s">
        <v>147</v>
      </c>
      <c r="L26" s="7" t="s">
        <v>148</v>
      </c>
      <c r="M26" s="7" t="s">
        <v>149</v>
      </c>
      <c r="N26" s="7" t="s">
        <v>150</v>
      </c>
      <c r="O26" s="32" t="s">
        <v>151</v>
      </c>
    </row>
    <row r="27" ht="19.35" customHeight="1" spans="1:15">
      <c r="A27" s="9">
        <v>21</v>
      </c>
      <c r="B27" s="33">
        <v>4213</v>
      </c>
      <c r="C27" s="8" t="s">
        <v>101</v>
      </c>
      <c r="D27" s="7" t="s">
        <v>58</v>
      </c>
      <c r="E27" s="22">
        <v>581.07</v>
      </c>
      <c r="F27" s="22">
        <v>287.47</v>
      </c>
      <c r="G27" s="22">
        <v>78.08</v>
      </c>
      <c r="H27" s="22">
        <v>47.73</v>
      </c>
      <c r="I27" s="22">
        <v>19.84</v>
      </c>
      <c r="J27" s="22">
        <v>30.32</v>
      </c>
      <c r="K27" s="22">
        <v>32.44</v>
      </c>
      <c r="L27" s="22">
        <v>21.68</v>
      </c>
      <c r="M27" s="19"/>
      <c r="N27" s="22">
        <v>46.58</v>
      </c>
      <c r="O27" s="28">
        <v>16.92</v>
      </c>
    </row>
    <row r="28" ht="19.35" customHeight="1" spans="1:15">
      <c r="A28" s="9">
        <v>22</v>
      </c>
      <c r="B28" s="33">
        <v>8045</v>
      </c>
      <c r="C28" s="8" t="s">
        <v>113</v>
      </c>
      <c r="D28" s="7" t="s">
        <v>56</v>
      </c>
      <c r="E28" s="22">
        <v>851.98</v>
      </c>
      <c r="F28" s="22">
        <v>19.13</v>
      </c>
      <c r="G28" s="22">
        <v>631.83</v>
      </c>
      <c r="H28" s="22">
        <v>5.83</v>
      </c>
      <c r="I28" s="22">
        <v>36.12</v>
      </c>
      <c r="J28" s="22">
        <v>13.39</v>
      </c>
      <c r="K28" s="22">
        <v>49.44</v>
      </c>
      <c r="L28" s="22">
        <v>3.13</v>
      </c>
      <c r="M28" s="19"/>
      <c r="N28" s="22">
        <v>68.3</v>
      </c>
      <c r="O28" s="28">
        <v>24.82</v>
      </c>
    </row>
    <row r="29" ht="19.35" customHeight="1" spans="1:15">
      <c r="A29" s="9">
        <v>23</v>
      </c>
      <c r="B29" s="33">
        <v>4202</v>
      </c>
      <c r="C29" s="8" t="s">
        <v>153</v>
      </c>
      <c r="D29" s="7" t="s">
        <v>77</v>
      </c>
      <c r="E29" s="22">
        <v>15880.36</v>
      </c>
      <c r="F29" s="22">
        <v>58.98</v>
      </c>
      <c r="G29" s="22">
        <v>6</v>
      </c>
      <c r="H29" s="22">
        <v>40.33</v>
      </c>
      <c r="I29" s="22">
        <v>5.06</v>
      </c>
      <c r="J29" s="22">
        <v>7.73</v>
      </c>
      <c r="K29" s="22">
        <v>8.27</v>
      </c>
      <c r="L29" s="22">
        <v>18.43</v>
      </c>
      <c r="M29" s="22">
        <v>14000</v>
      </c>
      <c r="N29" s="22">
        <v>1273.03</v>
      </c>
      <c r="O29" s="28">
        <v>462.53</v>
      </c>
    </row>
    <row r="30" ht="19.35" customHeight="1" spans="1:15">
      <c r="A30" s="9">
        <v>24</v>
      </c>
      <c r="B30" s="33">
        <v>4192</v>
      </c>
      <c r="C30" s="8" t="s">
        <v>108</v>
      </c>
      <c r="D30" s="7" t="s">
        <v>58</v>
      </c>
      <c r="E30" s="22">
        <v>861.55</v>
      </c>
      <c r="F30" s="22">
        <v>210.54</v>
      </c>
      <c r="G30" s="22">
        <v>263.56</v>
      </c>
      <c r="H30" s="22">
        <v>86.76</v>
      </c>
      <c r="I30" s="22">
        <v>26.92</v>
      </c>
      <c r="J30" s="22">
        <v>41.14</v>
      </c>
      <c r="K30" s="22">
        <v>44.02</v>
      </c>
      <c r="L30" s="22">
        <v>94.44</v>
      </c>
      <c r="M30" s="19"/>
      <c r="N30" s="22">
        <v>69.07</v>
      </c>
      <c r="O30" s="28">
        <v>25.09</v>
      </c>
    </row>
    <row r="31" ht="19.35" customHeight="1" spans="1:15">
      <c r="A31" s="9">
        <v>25</v>
      </c>
      <c r="B31" s="33">
        <v>4302</v>
      </c>
      <c r="C31" s="8" t="s">
        <v>109</v>
      </c>
      <c r="D31" s="7" t="s">
        <v>61</v>
      </c>
      <c r="E31" s="22">
        <v>157.55</v>
      </c>
      <c r="F31" s="22">
        <v>14</v>
      </c>
      <c r="G31" s="22">
        <v>102.92</v>
      </c>
      <c r="H31" s="22">
        <v>0.03</v>
      </c>
      <c r="I31" s="22">
        <v>5.61</v>
      </c>
      <c r="J31" s="22">
        <v>8.58</v>
      </c>
      <c r="K31" s="22">
        <v>9.18</v>
      </c>
      <c r="L31" s="19"/>
      <c r="M31" s="19"/>
      <c r="N31" s="22">
        <v>12.63</v>
      </c>
      <c r="O31" s="28">
        <v>4.59</v>
      </c>
    </row>
    <row r="32" ht="19.35" customHeight="1" spans="1:15">
      <c r="A32" s="9">
        <v>26</v>
      </c>
      <c r="B32" s="33">
        <v>8089</v>
      </c>
      <c r="C32" s="8" t="s">
        <v>111</v>
      </c>
      <c r="D32" s="7" t="s">
        <v>77</v>
      </c>
      <c r="E32" s="22">
        <v>5254.4</v>
      </c>
      <c r="F32" s="22">
        <v>482.63</v>
      </c>
      <c r="G32" s="22">
        <v>84.63</v>
      </c>
      <c r="H32" s="22">
        <v>10.58</v>
      </c>
      <c r="I32" s="22">
        <v>31.78</v>
      </c>
      <c r="J32" s="22">
        <v>337.84</v>
      </c>
      <c r="K32" s="22">
        <v>66.32</v>
      </c>
      <c r="L32" s="19"/>
      <c r="M32" s="22">
        <v>3666.37</v>
      </c>
      <c r="N32" s="22">
        <v>421.21</v>
      </c>
      <c r="O32" s="28">
        <v>153.04</v>
      </c>
    </row>
    <row r="33" ht="19.35" customHeight="1" spans="1:15">
      <c r="A33" s="9">
        <v>27</v>
      </c>
      <c r="B33" s="33">
        <v>8045</v>
      </c>
      <c r="C33" s="8" t="s">
        <v>119</v>
      </c>
      <c r="D33" s="7" t="s">
        <v>56</v>
      </c>
      <c r="E33" s="22">
        <v>372.79</v>
      </c>
      <c r="F33" s="22">
        <v>19.13</v>
      </c>
      <c r="G33" s="22">
        <v>9.57</v>
      </c>
      <c r="H33" s="22">
        <v>5.83</v>
      </c>
      <c r="I33" s="22">
        <v>1.9</v>
      </c>
      <c r="J33" s="22">
        <v>13.39</v>
      </c>
      <c r="K33" s="22">
        <v>3.49</v>
      </c>
      <c r="L33" s="22">
        <v>3.13</v>
      </c>
      <c r="M33" s="22">
        <v>275.62</v>
      </c>
      <c r="N33" s="22">
        <v>29.88</v>
      </c>
      <c r="O33" s="28">
        <v>10.86</v>
      </c>
    </row>
    <row r="34" ht="19.35" customHeight="1" spans="1:15">
      <c r="A34" s="9">
        <v>28</v>
      </c>
      <c r="B34" s="33">
        <v>8045</v>
      </c>
      <c r="C34" s="8" t="s">
        <v>135</v>
      </c>
      <c r="D34" s="7" t="s">
        <v>56</v>
      </c>
      <c r="E34" s="22">
        <v>620.02</v>
      </c>
      <c r="F34" s="22">
        <v>19.13</v>
      </c>
      <c r="G34" s="22">
        <v>448.81</v>
      </c>
      <c r="H34" s="22">
        <v>5.83</v>
      </c>
      <c r="I34" s="22">
        <v>26.06</v>
      </c>
      <c r="J34" s="22">
        <v>13.39</v>
      </c>
      <c r="K34" s="22">
        <v>35.92</v>
      </c>
      <c r="L34" s="22">
        <v>3.13</v>
      </c>
      <c r="M34" s="19"/>
      <c r="N34" s="22">
        <v>49.7</v>
      </c>
      <c r="O34" s="28">
        <v>18.06</v>
      </c>
    </row>
    <row r="35" ht="19.35" customHeight="1" spans="1:15">
      <c r="A35" s="6"/>
      <c r="B35" s="8"/>
      <c r="C35" s="8"/>
      <c r="D35" s="7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9"/>
    </row>
    <row r="36" ht="19.35" customHeight="1" spans="1:15">
      <c r="A36" s="6"/>
      <c r="B36" s="8"/>
      <c r="C36" s="8"/>
      <c r="D36" s="7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9"/>
    </row>
    <row r="37" ht="19.35" customHeight="1" spans="1:15">
      <c r="A37" s="6"/>
      <c r="B37" s="8"/>
      <c r="C37" s="8"/>
      <c r="D37" s="7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9"/>
    </row>
    <row r="38" ht="19.35" customHeight="1" spans="1:15">
      <c r="A38" s="6"/>
      <c r="B38" s="8"/>
      <c r="C38" s="8"/>
      <c r="D38" s="7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9"/>
    </row>
    <row r="39" ht="19.35" customHeight="1" spans="1:15">
      <c r="A39" s="6"/>
      <c r="B39" s="8"/>
      <c r="C39" s="8"/>
      <c r="D39" s="7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9"/>
    </row>
    <row r="40" ht="19.35" customHeight="1" spans="1:15">
      <c r="A40" s="6"/>
      <c r="B40" s="8"/>
      <c r="C40" s="8"/>
      <c r="D40" s="7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9"/>
    </row>
    <row r="41" ht="19.35" customHeight="1" spans="1:15">
      <c r="A41" s="6"/>
      <c r="B41" s="8"/>
      <c r="C41" s="8"/>
      <c r="D41" s="7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9"/>
    </row>
    <row r="42" ht="19.35" customHeight="1" spans="1:15">
      <c r="A42" s="6"/>
      <c r="B42" s="8"/>
      <c r="C42" s="8"/>
      <c r="D42" s="7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9"/>
    </row>
    <row r="43" ht="19.35" customHeight="1" spans="1:15">
      <c r="A43" s="6"/>
      <c r="B43" s="8"/>
      <c r="C43" s="8"/>
      <c r="D43" s="7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9"/>
    </row>
    <row r="44" ht="19.35" customHeight="1" spans="1:15">
      <c r="A44" s="6"/>
      <c r="B44" s="8"/>
      <c r="C44" s="8"/>
      <c r="D44" s="7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9"/>
    </row>
    <row r="45" ht="19.35" customHeight="1" spans="1:15">
      <c r="A45" s="6"/>
      <c r="B45" s="8"/>
      <c r="C45" s="8"/>
      <c r="D45" s="7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9"/>
    </row>
    <row r="46" ht="19.35" customHeight="1" spans="1:15">
      <c r="A46" s="11"/>
      <c r="B46" s="12"/>
      <c r="C46" s="12"/>
      <c r="D46" s="1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30"/>
    </row>
    <row r="47" ht="16.7" customHeight="1" spans="1:15">
      <c r="A47" s="14"/>
      <c r="B47" s="2"/>
      <c r="C47" s="2"/>
      <c r="D47" s="3"/>
      <c r="E47" s="2"/>
      <c r="F47" s="15"/>
      <c r="G47" s="15"/>
      <c r="H47" s="15"/>
      <c r="I47" s="2"/>
      <c r="J47" s="2"/>
      <c r="K47" s="2"/>
      <c r="L47" s="2"/>
      <c r="M47" s="2"/>
      <c r="N47" s="2"/>
      <c r="O47" s="2"/>
    </row>
    <row r="48" ht="16.7" customHeight="1" spans="1:15">
      <c r="A48" s="3"/>
      <c r="B48" s="2"/>
      <c r="C48" s="2"/>
      <c r="D48" s="3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</sheetData>
  <mergeCells count="15">
    <mergeCell ref="A1:O1"/>
    <mergeCell ref="F2:O2"/>
    <mergeCell ref="A24:O24"/>
    <mergeCell ref="F25:O25"/>
    <mergeCell ref="A2:A3"/>
    <mergeCell ref="A25:A26"/>
    <mergeCell ref="B2:B3"/>
    <mergeCell ref="B25:B26"/>
    <mergeCell ref="C2:C3"/>
    <mergeCell ref="C25:C26"/>
    <mergeCell ref="D2:D3"/>
    <mergeCell ref="D25:D26"/>
    <mergeCell ref="E2:E3"/>
    <mergeCell ref="E25:E26"/>
    <mergeCell ref="A47:O48"/>
  </mergeCells>
  <pageMargins left="0.29" right="0.29" top="0.68" bottom="0.29" header="0.3" footer="0.3"/>
  <pageSetup paperSize="9" orientation="landscape"/>
  <headerFooter/>
  <rowBreaks count="2" manualBreakCount="2">
    <brk id="23" max="16383" man="1"/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2" workbookViewId="0">
      <selection activeCell="I2" sqref="$A2:$XFD2"/>
    </sheetView>
  </sheetViews>
  <sheetFormatPr defaultColWidth="9" defaultRowHeight="14.25" outlineLevelCol="7"/>
  <cols>
    <col min="1" max="1" width="6.625" customWidth="1" collapsed="1"/>
    <col min="2" max="2" width="27.625" customWidth="1" collapsed="1"/>
    <col min="3" max="3" width="7.5" customWidth="1" collapsed="1"/>
    <col min="4" max="4" width="8.875" customWidth="1" collapsed="1"/>
    <col min="5" max="5" width="9" customWidth="1" collapsed="1"/>
    <col min="6" max="6" width="10.375" customWidth="1" collapsed="1"/>
    <col min="7" max="7" width="10.25" customWidth="1" collapsed="1"/>
    <col min="8" max="8" width="9.875" customWidth="1" collapsed="1"/>
  </cols>
  <sheetData>
    <row r="1" ht="31.35" customHeight="1" spans="1:8">
      <c r="A1" s="1" t="s">
        <v>154</v>
      </c>
      <c r="B1" s="2"/>
      <c r="C1" s="3"/>
      <c r="D1" s="15"/>
      <c r="E1" s="15"/>
      <c r="F1" s="15"/>
      <c r="G1" s="2"/>
      <c r="H1" s="2"/>
    </row>
    <row r="2" ht="18.75" customHeight="1" spans="1:8">
      <c r="A2" s="4" t="s">
        <v>4</v>
      </c>
      <c r="B2" s="5" t="s">
        <v>39</v>
      </c>
      <c r="C2" s="5" t="s">
        <v>155</v>
      </c>
      <c r="D2" s="26" t="s">
        <v>141</v>
      </c>
      <c r="E2" s="16"/>
      <c r="F2" s="16"/>
      <c r="G2" s="25"/>
      <c r="H2" s="31"/>
    </row>
    <row r="3" ht="24.75" customHeight="1" spans="1:8">
      <c r="A3" s="6"/>
      <c r="B3" s="7"/>
      <c r="C3" s="7"/>
      <c r="D3" s="7" t="s">
        <v>156</v>
      </c>
      <c r="E3" s="7" t="s">
        <v>157</v>
      </c>
      <c r="F3" s="7" t="s">
        <v>158</v>
      </c>
      <c r="G3" s="7" t="s">
        <v>142</v>
      </c>
      <c r="H3" s="32" t="s">
        <v>159</v>
      </c>
    </row>
    <row r="4" ht="19.35" customHeight="1" spans="1:8">
      <c r="A4" s="9">
        <v>1</v>
      </c>
      <c r="B4" s="8" t="s">
        <v>160</v>
      </c>
      <c r="C4" s="22">
        <v>93.23</v>
      </c>
      <c r="D4" s="22">
        <v>19.11</v>
      </c>
      <c r="E4" s="22">
        <v>18.78</v>
      </c>
      <c r="F4" s="22">
        <v>1.48</v>
      </c>
      <c r="G4" s="22">
        <v>21.87</v>
      </c>
      <c r="H4" s="28">
        <v>31.99</v>
      </c>
    </row>
    <row r="5" ht="19.35" customHeight="1" spans="1:8">
      <c r="A5" s="9">
        <v>2</v>
      </c>
      <c r="B5" s="8" t="s">
        <v>161</v>
      </c>
      <c r="C5" s="22">
        <v>122.94</v>
      </c>
      <c r="D5" s="22">
        <v>30.98</v>
      </c>
      <c r="E5" s="22">
        <v>23.36</v>
      </c>
      <c r="F5" s="22">
        <v>2.18</v>
      </c>
      <c r="G5" s="22">
        <v>21.87</v>
      </c>
      <c r="H5" s="28">
        <v>44.55</v>
      </c>
    </row>
    <row r="6" ht="19.35" customHeight="1" spans="1:8">
      <c r="A6" s="9">
        <v>3</v>
      </c>
      <c r="B6" s="8" t="s">
        <v>162</v>
      </c>
      <c r="C6" s="22">
        <v>68.41</v>
      </c>
      <c r="D6" s="22">
        <v>8.39</v>
      </c>
      <c r="E6" s="22">
        <v>10.44</v>
      </c>
      <c r="F6" s="22">
        <v>0.54</v>
      </c>
      <c r="G6" s="22">
        <v>19.44</v>
      </c>
      <c r="H6" s="28">
        <v>29.6</v>
      </c>
    </row>
    <row r="7" ht="19.35" customHeight="1" spans="1:8">
      <c r="A7" s="9">
        <v>4</v>
      </c>
      <c r="B7" s="8" t="s">
        <v>163</v>
      </c>
      <c r="C7" s="22">
        <v>66.38</v>
      </c>
      <c r="D7" s="22">
        <v>9.39</v>
      </c>
      <c r="E7" s="22">
        <v>11.94</v>
      </c>
      <c r="F7" s="22">
        <v>0.49</v>
      </c>
      <c r="G7" s="22">
        <v>19.44</v>
      </c>
      <c r="H7" s="28">
        <v>25.12</v>
      </c>
    </row>
    <row r="8" ht="19.35" customHeight="1" spans="1:8">
      <c r="A8" s="9">
        <v>5</v>
      </c>
      <c r="B8" s="8" t="s">
        <v>164</v>
      </c>
      <c r="C8" s="22">
        <v>89.44</v>
      </c>
      <c r="D8" s="22">
        <v>16.52</v>
      </c>
      <c r="E8" s="22">
        <v>20.93</v>
      </c>
      <c r="F8" s="22">
        <v>0.86</v>
      </c>
      <c r="G8" s="22">
        <v>19.44</v>
      </c>
      <c r="H8" s="28">
        <v>31.69</v>
      </c>
    </row>
    <row r="9" ht="19.35" customHeight="1" spans="1:8">
      <c r="A9" s="9">
        <v>6</v>
      </c>
      <c r="B9" s="8" t="s">
        <v>165</v>
      </c>
      <c r="C9" s="22">
        <v>15.9</v>
      </c>
      <c r="D9" s="22">
        <v>0.7</v>
      </c>
      <c r="E9" s="22">
        <v>1.94</v>
      </c>
      <c r="F9" s="22">
        <v>0.08</v>
      </c>
      <c r="G9" s="22">
        <v>8.1</v>
      </c>
      <c r="H9" s="28">
        <v>5.08</v>
      </c>
    </row>
    <row r="10" ht="19.35" customHeight="1" spans="1:8">
      <c r="A10" s="9">
        <v>7</v>
      </c>
      <c r="B10" s="8" t="s">
        <v>166</v>
      </c>
      <c r="C10" s="22">
        <v>18.78</v>
      </c>
      <c r="D10" s="22">
        <v>0.15</v>
      </c>
      <c r="E10" s="22">
        <v>0.93</v>
      </c>
      <c r="F10" s="19"/>
      <c r="G10" s="22">
        <v>16.2</v>
      </c>
      <c r="H10" s="28">
        <v>1.5</v>
      </c>
    </row>
    <row r="11" ht="19.35" customHeight="1" spans="1:8">
      <c r="A11" s="9">
        <v>8</v>
      </c>
      <c r="B11" s="8" t="s">
        <v>167</v>
      </c>
      <c r="C11" s="22">
        <v>438.92</v>
      </c>
      <c r="D11" s="22">
        <v>188.46</v>
      </c>
      <c r="E11" s="22">
        <v>94.94</v>
      </c>
      <c r="F11" s="19"/>
      <c r="G11" s="22">
        <v>21.87</v>
      </c>
      <c r="H11" s="28">
        <v>133.65</v>
      </c>
    </row>
    <row r="12" ht="19.35" customHeight="1" spans="1:8">
      <c r="A12" s="9">
        <v>9</v>
      </c>
      <c r="B12" s="8" t="s">
        <v>168</v>
      </c>
      <c r="C12" s="22">
        <v>59.2</v>
      </c>
      <c r="D12" s="22">
        <v>7.27</v>
      </c>
      <c r="E12" s="22">
        <v>9.97</v>
      </c>
      <c r="F12" s="22">
        <v>0.39</v>
      </c>
      <c r="G12" s="22">
        <v>19.44</v>
      </c>
      <c r="H12" s="28">
        <v>22.13</v>
      </c>
    </row>
    <row r="13" ht="19.35" customHeight="1" spans="1:8">
      <c r="A13" s="9">
        <v>10</v>
      </c>
      <c r="B13" s="8" t="s">
        <v>169</v>
      </c>
      <c r="C13" s="22">
        <v>24.52</v>
      </c>
      <c r="D13" s="22">
        <v>2.86</v>
      </c>
      <c r="E13" s="22">
        <v>4.9</v>
      </c>
      <c r="F13" s="22">
        <v>1.07</v>
      </c>
      <c r="G13" s="22">
        <v>10.53</v>
      </c>
      <c r="H13" s="28">
        <v>5.16</v>
      </c>
    </row>
    <row r="14" ht="19.35" customHeight="1" spans="1:8">
      <c r="A14" s="9">
        <v>11</v>
      </c>
      <c r="B14" s="8" t="s">
        <v>170</v>
      </c>
      <c r="C14" s="22">
        <v>1.88</v>
      </c>
      <c r="D14" s="22">
        <v>0.28</v>
      </c>
      <c r="E14" s="22">
        <v>1.12</v>
      </c>
      <c r="F14" s="19"/>
      <c r="G14" s="19"/>
      <c r="H14" s="28">
        <v>0.48</v>
      </c>
    </row>
    <row r="15" ht="19.35" customHeight="1" spans="1:8">
      <c r="A15" s="9">
        <v>12</v>
      </c>
      <c r="B15" s="8" t="s">
        <v>171</v>
      </c>
      <c r="C15" s="22">
        <v>2.75</v>
      </c>
      <c r="D15" s="22">
        <v>0.44</v>
      </c>
      <c r="E15" s="22">
        <v>1.65</v>
      </c>
      <c r="F15" s="19"/>
      <c r="G15" s="19"/>
      <c r="H15" s="28">
        <v>0.66</v>
      </c>
    </row>
    <row r="16" ht="19.35" customHeight="1" spans="1:8">
      <c r="A16" s="9">
        <v>13</v>
      </c>
      <c r="B16" s="8" t="s">
        <v>172</v>
      </c>
      <c r="C16" s="22">
        <v>40.81</v>
      </c>
      <c r="D16" s="22">
        <v>0.21</v>
      </c>
      <c r="E16" s="22">
        <v>0.39</v>
      </c>
      <c r="F16" s="19"/>
      <c r="G16" s="19"/>
      <c r="H16" s="28">
        <v>40.21</v>
      </c>
    </row>
    <row r="17" ht="19.35" customHeight="1" spans="1:8">
      <c r="A17" s="9">
        <v>14</v>
      </c>
      <c r="B17" s="8" t="s">
        <v>173</v>
      </c>
      <c r="C17" s="22">
        <v>10.85</v>
      </c>
      <c r="D17" s="22">
        <v>5.49</v>
      </c>
      <c r="E17" s="22">
        <v>5.36</v>
      </c>
      <c r="F17" s="19"/>
      <c r="G17" s="19"/>
      <c r="H17" s="29"/>
    </row>
    <row r="18" ht="19.35" customHeight="1" spans="1:8">
      <c r="A18" s="9">
        <v>15</v>
      </c>
      <c r="B18" s="8" t="s">
        <v>174</v>
      </c>
      <c r="C18" s="22">
        <v>49.39</v>
      </c>
      <c r="D18" s="22">
        <v>6.76</v>
      </c>
      <c r="E18" s="22">
        <v>9.96</v>
      </c>
      <c r="F18" s="19"/>
      <c r="G18" s="22">
        <v>10.53</v>
      </c>
      <c r="H18" s="28">
        <v>22.14</v>
      </c>
    </row>
    <row r="19" ht="19.35" customHeight="1" spans="1:8">
      <c r="A19" s="9">
        <v>16</v>
      </c>
      <c r="B19" s="8" t="s">
        <v>175</v>
      </c>
      <c r="C19" s="22">
        <v>73.1</v>
      </c>
      <c r="D19" s="22">
        <v>19.64</v>
      </c>
      <c r="E19" s="22">
        <v>12.43</v>
      </c>
      <c r="F19" s="19"/>
      <c r="G19" s="22">
        <v>10.53</v>
      </c>
      <c r="H19" s="28">
        <v>30.5</v>
      </c>
    </row>
    <row r="20" ht="19.35" customHeight="1" spans="1:8">
      <c r="A20" s="9">
        <v>17</v>
      </c>
      <c r="B20" s="8" t="s">
        <v>176</v>
      </c>
      <c r="C20" s="22">
        <v>0.82</v>
      </c>
      <c r="D20" s="22">
        <v>0.23</v>
      </c>
      <c r="E20" s="22">
        <v>0.59</v>
      </c>
      <c r="F20" s="19"/>
      <c r="G20" s="19"/>
      <c r="H20" s="29"/>
    </row>
    <row r="21" ht="19.35" customHeight="1" spans="1:8">
      <c r="A21" s="9">
        <v>18</v>
      </c>
      <c r="B21" s="8" t="s">
        <v>177</v>
      </c>
      <c r="C21" s="22">
        <v>98.46</v>
      </c>
      <c r="D21" s="22">
        <v>35.98</v>
      </c>
      <c r="E21" s="22">
        <v>15.49</v>
      </c>
      <c r="F21" s="22">
        <v>3.1</v>
      </c>
      <c r="G21" s="22">
        <v>21.87</v>
      </c>
      <c r="H21" s="28">
        <v>22.02</v>
      </c>
    </row>
    <row r="22" ht="19.35" customHeight="1" spans="1:8">
      <c r="A22" s="9">
        <v>19</v>
      </c>
      <c r="B22" s="8" t="s">
        <v>178</v>
      </c>
      <c r="C22" s="22">
        <v>62.34</v>
      </c>
      <c r="D22" s="22">
        <v>11.24</v>
      </c>
      <c r="E22" s="22">
        <v>11.39</v>
      </c>
      <c r="F22" s="19"/>
      <c r="G22" s="22">
        <v>21.87</v>
      </c>
      <c r="H22" s="28">
        <v>17.84</v>
      </c>
    </row>
    <row r="23" ht="19.35" customHeight="1" spans="1:8">
      <c r="A23" s="9">
        <v>20</v>
      </c>
      <c r="B23" s="8" t="s">
        <v>179</v>
      </c>
      <c r="C23" s="22">
        <v>82.71</v>
      </c>
      <c r="D23" s="22">
        <v>21.81</v>
      </c>
      <c r="E23" s="22">
        <v>16.01</v>
      </c>
      <c r="F23" s="19"/>
      <c r="G23" s="22">
        <v>21.87</v>
      </c>
      <c r="H23" s="28">
        <v>23.02</v>
      </c>
    </row>
    <row r="24" ht="19.35" customHeight="1" spans="1:8">
      <c r="A24" s="9">
        <v>21</v>
      </c>
      <c r="B24" s="8" t="s">
        <v>180</v>
      </c>
      <c r="C24" s="22">
        <v>111.78</v>
      </c>
      <c r="D24" s="22">
        <v>32.71</v>
      </c>
      <c r="E24" s="22">
        <v>24.01</v>
      </c>
      <c r="F24" s="19"/>
      <c r="G24" s="22">
        <v>21.87</v>
      </c>
      <c r="H24" s="28">
        <v>33.19</v>
      </c>
    </row>
    <row r="25" ht="19.35" customHeight="1" spans="1:8">
      <c r="A25" s="9">
        <v>22</v>
      </c>
      <c r="B25" s="8" t="s">
        <v>181</v>
      </c>
      <c r="C25" s="22">
        <v>13.51</v>
      </c>
      <c r="D25" s="22">
        <v>1.52</v>
      </c>
      <c r="E25" s="22">
        <v>0.62</v>
      </c>
      <c r="F25" s="22">
        <v>0.03</v>
      </c>
      <c r="G25" s="22">
        <v>8.1</v>
      </c>
      <c r="H25" s="28">
        <v>3.24</v>
      </c>
    </row>
    <row r="26" ht="19.35" customHeight="1" spans="1:8">
      <c r="A26" s="9">
        <v>23</v>
      </c>
      <c r="B26" s="8" t="s">
        <v>182</v>
      </c>
      <c r="C26" s="22">
        <v>9.36</v>
      </c>
      <c r="D26" s="22">
        <v>0.29</v>
      </c>
      <c r="E26" s="22">
        <v>0.28</v>
      </c>
      <c r="F26" s="22">
        <v>0.09</v>
      </c>
      <c r="G26" s="19"/>
      <c r="H26" s="28">
        <v>8.7</v>
      </c>
    </row>
    <row r="27" ht="19.35" customHeight="1" spans="1:8">
      <c r="A27" s="9">
        <v>24</v>
      </c>
      <c r="B27" s="8" t="s">
        <v>183</v>
      </c>
      <c r="C27" s="22">
        <v>76.56</v>
      </c>
      <c r="D27" s="22">
        <v>1.47</v>
      </c>
      <c r="E27" s="22">
        <v>2.35</v>
      </c>
      <c r="F27" s="22">
        <v>0.76</v>
      </c>
      <c r="G27" s="22">
        <v>10.53</v>
      </c>
      <c r="H27" s="28">
        <v>61.45</v>
      </c>
    </row>
    <row r="28" ht="19.35" customHeight="1" spans="1:8">
      <c r="A28" s="9">
        <v>25</v>
      </c>
      <c r="B28" s="8" t="s">
        <v>184</v>
      </c>
      <c r="C28" s="22">
        <v>16.16</v>
      </c>
      <c r="D28" s="22">
        <v>0.46</v>
      </c>
      <c r="E28" s="22">
        <v>1.33</v>
      </c>
      <c r="F28" s="22">
        <v>0.24</v>
      </c>
      <c r="G28" s="22">
        <v>10.53</v>
      </c>
      <c r="H28" s="28">
        <v>3.6</v>
      </c>
    </row>
    <row r="29" ht="19.35" customHeight="1" spans="1:8">
      <c r="A29" s="9">
        <v>26</v>
      </c>
      <c r="B29" s="8" t="s">
        <v>185</v>
      </c>
      <c r="C29" s="22">
        <v>23.73</v>
      </c>
      <c r="D29" s="22">
        <v>1.03</v>
      </c>
      <c r="E29" s="22">
        <v>1.57</v>
      </c>
      <c r="F29" s="22">
        <v>0.28</v>
      </c>
      <c r="G29" s="22">
        <v>10.53</v>
      </c>
      <c r="H29" s="28">
        <v>10.32</v>
      </c>
    </row>
    <row r="30" ht="19.35" customHeight="1" spans="1:8">
      <c r="A30" s="9">
        <v>27</v>
      </c>
      <c r="B30" s="8" t="s">
        <v>186</v>
      </c>
      <c r="C30" s="22">
        <v>19.15</v>
      </c>
      <c r="D30" s="22">
        <v>1.39</v>
      </c>
      <c r="E30" s="22">
        <v>2.47</v>
      </c>
      <c r="F30" s="22">
        <v>0.44</v>
      </c>
      <c r="G30" s="22">
        <v>10.53</v>
      </c>
      <c r="H30" s="28">
        <v>4.32</v>
      </c>
    </row>
    <row r="31" ht="19.35" customHeight="1" spans="1:8">
      <c r="A31" s="6"/>
      <c r="B31" s="8"/>
      <c r="C31" s="19"/>
      <c r="D31" s="19"/>
      <c r="E31" s="19"/>
      <c r="F31" s="19"/>
      <c r="G31" s="19"/>
      <c r="H31" s="29"/>
    </row>
    <row r="32" ht="19.35" customHeight="1" spans="1:8">
      <c r="A32" s="6"/>
      <c r="B32" s="8"/>
      <c r="C32" s="19"/>
      <c r="D32" s="19"/>
      <c r="E32" s="19"/>
      <c r="F32" s="19"/>
      <c r="G32" s="19"/>
      <c r="H32" s="29"/>
    </row>
    <row r="33" ht="19.35" customHeight="1" spans="1:8">
      <c r="A33" s="6"/>
      <c r="B33" s="8"/>
      <c r="C33" s="19"/>
      <c r="D33" s="19"/>
      <c r="E33" s="19"/>
      <c r="F33" s="19"/>
      <c r="G33" s="19"/>
      <c r="H33" s="29"/>
    </row>
    <row r="34" ht="19.35" customHeight="1" spans="1:8">
      <c r="A34" s="6"/>
      <c r="B34" s="8"/>
      <c r="C34" s="19"/>
      <c r="D34" s="19"/>
      <c r="E34" s="19"/>
      <c r="F34" s="19"/>
      <c r="G34" s="19"/>
      <c r="H34" s="29"/>
    </row>
    <row r="35" ht="19.35" customHeight="1" spans="1:8">
      <c r="A35" s="6"/>
      <c r="B35" s="8"/>
      <c r="C35" s="19"/>
      <c r="D35" s="19"/>
      <c r="E35" s="19"/>
      <c r="F35" s="19"/>
      <c r="G35" s="19"/>
      <c r="H35" s="29"/>
    </row>
    <row r="36" ht="19.35" customHeight="1" spans="1:8">
      <c r="A36" s="6"/>
      <c r="B36" s="8"/>
      <c r="C36" s="19"/>
      <c r="D36" s="19"/>
      <c r="E36" s="19"/>
      <c r="F36" s="19"/>
      <c r="G36" s="19"/>
      <c r="H36" s="29"/>
    </row>
    <row r="37" ht="19.35" customHeight="1" spans="1:8">
      <c r="A37" s="6"/>
      <c r="B37" s="8"/>
      <c r="C37" s="19"/>
      <c r="D37" s="19"/>
      <c r="E37" s="19"/>
      <c r="F37" s="19"/>
      <c r="G37" s="19"/>
      <c r="H37" s="29"/>
    </row>
    <row r="38" ht="19.35" customHeight="1" spans="1:8">
      <c r="A38" s="11"/>
      <c r="B38" s="12"/>
      <c r="C38" s="24"/>
      <c r="D38" s="24"/>
      <c r="E38" s="24"/>
      <c r="F38" s="24"/>
      <c r="G38" s="24"/>
      <c r="H38" s="30"/>
    </row>
    <row r="39" ht="17.65" customHeight="1" spans="1:8">
      <c r="A39" s="14"/>
      <c r="B39" s="2"/>
      <c r="C39" s="3"/>
      <c r="D39" s="15"/>
      <c r="E39" s="15"/>
      <c r="F39" s="15"/>
      <c r="G39" s="2"/>
      <c r="H39" s="2"/>
    </row>
  </sheetData>
  <mergeCells count="6">
    <mergeCell ref="A1:H1"/>
    <mergeCell ref="D2:H2"/>
    <mergeCell ref="A39:H39"/>
    <mergeCell ref="A2:A3"/>
    <mergeCell ref="B2:B3"/>
    <mergeCell ref="C2:C3"/>
  </mergeCells>
  <pageMargins left="0.68" right="0.29" top="0.29" bottom="0.29" header="0.3" footer="0.3"/>
  <pageSetup paperSize="9" orientation="portrait"/>
  <headerFooter/>
  <rowBreaks count="1" manualBreakCount="1"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E16" sqref="E16"/>
    </sheetView>
  </sheetViews>
  <sheetFormatPr defaultColWidth="9" defaultRowHeight="14.25"/>
  <cols>
    <col min="1" max="1" width="5.375" customWidth="1" collapsed="1"/>
    <col min="2" max="2" width="31" customWidth="1" collapsed="1"/>
    <col min="3" max="3" width="7.5" customWidth="1" collapsed="1"/>
    <col min="4" max="4" width="11.125" customWidth="1" collapsed="1"/>
    <col min="5" max="5" width="9.75" customWidth="1" collapsed="1"/>
    <col min="6" max="6" width="9.375" customWidth="1" collapsed="1"/>
    <col min="7" max="7" width="12.375" customWidth="1" collapsed="1"/>
    <col min="8" max="9" width="11.375" customWidth="1" collapsed="1"/>
    <col min="10" max="10" width="11.5" customWidth="1" collapsed="1"/>
    <col min="11" max="11" width="9.375" customWidth="1" collapsed="1"/>
    <col min="12" max="12" width="8.375" customWidth="1" collapsed="1"/>
  </cols>
  <sheetData>
    <row r="1" ht="31.35" customHeight="1" spans="1:12">
      <c r="A1" s="1" t="s">
        <v>187</v>
      </c>
      <c r="B1" s="2"/>
      <c r="C1" s="3"/>
      <c r="D1" s="15"/>
      <c r="E1" s="15"/>
      <c r="F1" s="15"/>
      <c r="G1" s="2"/>
      <c r="H1" s="2"/>
      <c r="I1" s="2"/>
      <c r="J1" s="2"/>
      <c r="K1" s="2"/>
      <c r="L1" s="2"/>
    </row>
    <row r="2" ht="19.35" customHeight="1" spans="1:12">
      <c r="A2" s="4" t="s">
        <v>4</v>
      </c>
      <c r="B2" s="5" t="s">
        <v>39</v>
      </c>
      <c r="C2" s="5" t="s">
        <v>15</v>
      </c>
      <c r="D2" s="5" t="s">
        <v>188</v>
      </c>
      <c r="E2" s="5" t="s">
        <v>189</v>
      </c>
      <c r="F2" s="5" t="s">
        <v>190</v>
      </c>
      <c r="G2" s="26" t="s">
        <v>191</v>
      </c>
      <c r="H2" s="25"/>
      <c r="I2" s="25"/>
      <c r="J2" s="25"/>
      <c r="K2" s="25"/>
      <c r="L2" s="31"/>
    </row>
    <row r="3" ht="24.75" customHeight="1" spans="1:12">
      <c r="A3" s="6"/>
      <c r="B3" s="7"/>
      <c r="C3" s="7"/>
      <c r="D3" s="7"/>
      <c r="E3" s="7"/>
      <c r="F3" s="7"/>
      <c r="G3" s="7" t="s">
        <v>192</v>
      </c>
      <c r="H3" s="7" t="s">
        <v>193</v>
      </c>
      <c r="I3" s="7" t="s">
        <v>194</v>
      </c>
      <c r="J3" s="7" t="s">
        <v>195</v>
      </c>
      <c r="K3" s="7" t="s">
        <v>196</v>
      </c>
      <c r="L3" s="32" t="s">
        <v>197</v>
      </c>
    </row>
    <row r="4" ht="19.35" customHeight="1" spans="1:12">
      <c r="A4" s="9">
        <v>1</v>
      </c>
      <c r="B4" s="8" t="s">
        <v>198</v>
      </c>
      <c r="C4" s="7" t="s">
        <v>92</v>
      </c>
      <c r="D4" s="19" t="s">
        <v>199</v>
      </c>
      <c r="E4" s="21">
        <v>1</v>
      </c>
      <c r="F4" s="19"/>
      <c r="G4" s="21">
        <v>8594</v>
      </c>
      <c r="H4" s="19"/>
      <c r="I4" s="23">
        <v>283.6</v>
      </c>
      <c r="J4" s="21">
        <v>8594</v>
      </c>
      <c r="K4" s="19"/>
      <c r="L4" s="28">
        <v>8877.6</v>
      </c>
    </row>
    <row r="5" ht="19.35" customHeight="1" spans="1:12">
      <c r="A5" s="9">
        <v>2</v>
      </c>
      <c r="B5" s="8" t="s">
        <v>200</v>
      </c>
      <c r="C5" s="7" t="s">
        <v>92</v>
      </c>
      <c r="D5" s="19" t="s">
        <v>199</v>
      </c>
      <c r="E5" s="21">
        <v>1</v>
      </c>
      <c r="F5" s="19"/>
      <c r="G5" s="21">
        <v>7205</v>
      </c>
      <c r="H5" s="19"/>
      <c r="I5" s="22">
        <v>237.77</v>
      </c>
      <c r="J5" s="21">
        <v>7205</v>
      </c>
      <c r="K5" s="19"/>
      <c r="L5" s="28">
        <v>7442.77</v>
      </c>
    </row>
    <row r="6" ht="19.35" customHeight="1" spans="1:12">
      <c r="A6" s="9">
        <v>3</v>
      </c>
      <c r="B6" s="8" t="s">
        <v>201</v>
      </c>
      <c r="C6" s="7" t="s">
        <v>92</v>
      </c>
      <c r="D6" s="19" t="s">
        <v>202</v>
      </c>
      <c r="E6" s="21">
        <v>1</v>
      </c>
      <c r="F6" s="22">
        <v>15.85</v>
      </c>
      <c r="G6" s="22">
        <v>3046.06</v>
      </c>
      <c r="H6" s="22">
        <v>15.85</v>
      </c>
      <c r="I6" s="22">
        <v>101.04</v>
      </c>
      <c r="J6" s="22">
        <v>3061.91</v>
      </c>
      <c r="K6" s="19"/>
      <c r="L6" s="28">
        <v>3162.95</v>
      </c>
    </row>
    <row r="7" ht="19.35" customHeight="1" spans="1:12">
      <c r="A7" s="9">
        <v>4</v>
      </c>
      <c r="B7" s="8" t="s">
        <v>203</v>
      </c>
      <c r="C7" s="7" t="s">
        <v>92</v>
      </c>
      <c r="D7" s="19" t="s">
        <v>199</v>
      </c>
      <c r="E7" s="21">
        <v>1</v>
      </c>
      <c r="F7" s="22">
        <v>17.46</v>
      </c>
      <c r="G7" s="21">
        <v>372</v>
      </c>
      <c r="H7" s="22">
        <v>17.46</v>
      </c>
      <c r="I7" s="22">
        <v>12.85</v>
      </c>
      <c r="J7" s="22">
        <v>389.46</v>
      </c>
      <c r="K7" s="19"/>
      <c r="L7" s="28">
        <v>402.31</v>
      </c>
    </row>
    <row r="8" ht="19.35" customHeight="1" spans="1:12">
      <c r="A8" s="9">
        <v>5</v>
      </c>
      <c r="B8" s="8" t="s">
        <v>204</v>
      </c>
      <c r="C8" s="7" t="s">
        <v>58</v>
      </c>
      <c r="D8" s="19" t="s">
        <v>199</v>
      </c>
      <c r="E8" s="22">
        <v>1.56</v>
      </c>
      <c r="F8" s="22">
        <v>19.28</v>
      </c>
      <c r="G8" s="21">
        <v>63</v>
      </c>
      <c r="H8" s="22">
        <v>30.08</v>
      </c>
      <c r="I8" s="22">
        <v>3.07</v>
      </c>
      <c r="J8" s="22">
        <v>93.08</v>
      </c>
      <c r="K8" s="19"/>
      <c r="L8" s="28">
        <v>96.15</v>
      </c>
    </row>
    <row r="9" ht="19.35" customHeight="1" spans="1:12">
      <c r="A9" s="9">
        <v>6</v>
      </c>
      <c r="B9" s="8" t="s">
        <v>205</v>
      </c>
      <c r="C9" s="7" t="s">
        <v>58</v>
      </c>
      <c r="D9" s="19" t="s">
        <v>199</v>
      </c>
      <c r="E9" s="22">
        <v>1.55</v>
      </c>
      <c r="F9" s="22">
        <v>19.28</v>
      </c>
      <c r="G9" s="21">
        <v>37</v>
      </c>
      <c r="H9" s="22">
        <v>29.88</v>
      </c>
      <c r="I9" s="22">
        <v>2.21</v>
      </c>
      <c r="J9" s="22">
        <v>66.88</v>
      </c>
      <c r="K9" s="19"/>
      <c r="L9" s="28">
        <v>69.09</v>
      </c>
    </row>
    <row r="10" ht="19.35" customHeight="1" spans="1:12">
      <c r="A10" s="9">
        <v>7</v>
      </c>
      <c r="B10" s="8" t="s">
        <v>206</v>
      </c>
      <c r="C10" s="7" t="s">
        <v>58</v>
      </c>
      <c r="D10" s="19" t="s">
        <v>199</v>
      </c>
      <c r="E10" s="23">
        <v>1.8</v>
      </c>
      <c r="F10" s="22">
        <v>19.28</v>
      </c>
      <c r="G10" s="21">
        <v>72</v>
      </c>
      <c r="H10" s="23">
        <v>34.7</v>
      </c>
      <c r="I10" s="22">
        <v>3.52</v>
      </c>
      <c r="J10" s="23">
        <v>106.7</v>
      </c>
      <c r="K10" s="19"/>
      <c r="L10" s="28">
        <v>110.22</v>
      </c>
    </row>
    <row r="11" ht="19.35" customHeight="1" spans="1:12">
      <c r="A11" s="9">
        <v>8</v>
      </c>
      <c r="B11" s="8" t="s">
        <v>207</v>
      </c>
      <c r="C11" s="7" t="s">
        <v>58</v>
      </c>
      <c r="D11" s="19" t="s">
        <v>199</v>
      </c>
      <c r="E11" s="22">
        <v>1.65</v>
      </c>
      <c r="F11" s="22">
        <v>19.28</v>
      </c>
      <c r="G11" s="22">
        <v>44.82</v>
      </c>
      <c r="H11" s="22">
        <v>31.81</v>
      </c>
      <c r="I11" s="22">
        <v>2.53</v>
      </c>
      <c r="J11" s="22">
        <v>76.63</v>
      </c>
      <c r="K11" s="19"/>
      <c r="L11" s="28">
        <v>79.16</v>
      </c>
    </row>
    <row r="12" ht="19.35" customHeight="1" spans="1:12">
      <c r="A12" s="6"/>
      <c r="B12" s="8"/>
      <c r="C12" s="7"/>
      <c r="D12" s="19"/>
      <c r="E12" s="19"/>
      <c r="F12" s="19"/>
      <c r="G12" s="19"/>
      <c r="H12" s="19"/>
      <c r="I12" s="19"/>
      <c r="J12" s="19"/>
      <c r="K12" s="19"/>
      <c r="L12" s="29"/>
    </row>
    <row r="13" ht="19.35" customHeight="1" spans="1:12">
      <c r="A13" s="6"/>
      <c r="B13" s="8"/>
      <c r="C13" s="7"/>
      <c r="D13" s="19"/>
      <c r="E13" s="19"/>
      <c r="F13" s="19"/>
      <c r="G13" s="19"/>
      <c r="H13" s="19"/>
      <c r="I13" s="19"/>
      <c r="J13" s="19"/>
      <c r="K13" s="19"/>
      <c r="L13" s="29"/>
    </row>
    <row r="14" ht="19.35" customHeight="1" spans="1:12">
      <c r="A14" s="6"/>
      <c r="B14" s="8"/>
      <c r="C14" s="7"/>
      <c r="D14" s="19"/>
      <c r="E14" s="19"/>
      <c r="F14" s="19"/>
      <c r="G14" s="19"/>
      <c r="H14" s="19"/>
      <c r="I14" s="19"/>
      <c r="J14" s="19"/>
      <c r="K14" s="19"/>
      <c r="L14" s="29"/>
    </row>
    <row r="15" ht="19.35" customHeight="1" spans="1:12">
      <c r="A15" s="6"/>
      <c r="B15" s="8"/>
      <c r="C15" s="7"/>
      <c r="D15" s="19"/>
      <c r="E15" s="19"/>
      <c r="F15" s="19"/>
      <c r="G15" s="19"/>
      <c r="H15" s="19"/>
      <c r="I15" s="19"/>
      <c r="J15" s="19"/>
      <c r="K15" s="19"/>
      <c r="L15" s="29"/>
    </row>
    <row r="16" ht="19.35" customHeight="1" spans="1:12">
      <c r="A16" s="6"/>
      <c r="B16" s="8"/>
      <c r="C16" s="7"/>
      <c r="D16" s="19"/>
      <c r="E16" s="19"/>
      <c r="F16" s="19"/>
      <c r="G16" s="19"/>
      <c r="H16" s="19"/>
      <c r="I16" s="19"/>
      <c r="J16" s="19"/>
      <c r="K16" s="19"/>
      <c r="L16" s="29"/>
    </row>
    <row r="17" ht="19.35" customHeight="1" spans="1:12">
      <c r="A17" s="6"/>
      <c r="B17" s="8"/>
      <c r="C17" s="7"/>
      <c r="D17" s="19"/>
      <c r="E17" s="19"/>
      <c r="F17" s="19"/>
      <c r="G17" s="19"/>
      <c r="H17" s="19"/>
      <c r="I17" s="19"/>
      <c r="J17" s="19"/>
      <c r="K17" s="19"/>
      <c r="L17" s="29"/>
    </row>
    <row r="18" ht="19.35" customHeight="1" spans="1:12">
      <c r="A18" s="6"/>
      <c r="B18" s="8"/>
      <c r="C18" s="7"/>
      <c r="D18" s="19"/>
      <c r="E18" s="19"/>
      <c r="F18" s="19"/>
      <c r="G18" s="19"/>
      <c r="H18" s="19"/>
      <c r="I18" s="19"/>
      <c r="J18" s="19"/>
      <c r="K18" s="19"/>
      <c r="L18" s="29"/>
    </row>
    <row r="19" ht="19.35" customHeight="1" spans="1:12">
      <c r="A19" s="6"/>
      <c r="B19" s="8"/>
      <c r="C19" s="7"/>
      <c r="D19" s="19"/>
      <c r="E19" s="19"/>
      <c r="F19" s="19"/>
      <c r="G19" s="19"/>
      <c r="H19" s="19"/>
      <c r="I19" s="19"/>
      <c r="J19" s="19"/>
      <c r="K19" s="19"/>
      <c r="L19" s="29"/>
    </row>
    <row r="20" ht="19.35" customHeight="1" spans="1:12">
      <c r="A20" s="6"/>
      <c r="B20" s="8"/>
      <c r="C20" s="7"/>
      <c r="D20" s="19"/>
      <c r="E20" s="19"/>
      <c r="F20" s="19"/>
      <c r="G20" s="19"/>
      <c r="H20" s="19"/>
      <c r="I20" s="19"/>
      <c r="J20" s="19"/>
      <c r="K20" s="19"/>
      <c r="L20" s="29"/>
    </row>
    <row r="21" ht="19.35" customHeight="1" spans="1:12">
      <c r="A21" s="6"/>
      <c r="B21" s="8"/>
      <c r="C21" s="7"/>
      <c r="D21" s="19"/>
      <c r="E21" s="19"/>
      <c r="F21" s="19"/>
      <c r="G21" s="19"/>
      <c r="H21" s="19"/>
      <c r="I21" s="19"/>
      <c r="J21" s="19"/>
      <c r="K21" s="19"/>
      <c r="L21" s="29"/>
    </row>
    <row r="22" ht="19.35" customHeight="1" spans="1:12">
      <c r="A22" s="11"/>
      <c r="B22" s="12"/>
      <c r="C22" s="13"/>
      <c r="D22" s="24"/>
      <c r="E22" s="24"/>
      <c r="F22" s="24"/>
      <c r="G22" s="24"/>
      <c r="H22" s="24"/>
      <c r="I22" s="24"/>
      <c r="J22" s="24"/>
      <c r="K22" s="24"/>
      <c r="L22" s="30"/>
    </row>
    <row r="23" ht="16.7" customHeight="1" spans="1:12">
      <c r="A23" s="14"/>
      <c r="B23" s="2"/>
      <c r="C23" s="3"/>
      <c r="D23" s="15"/>
      <c r="E23" s="15"/>
      <c r="F23" s="15"/>
      <c r="G23" s="2"/>
      <c r="H23" s="2"/>
      <c r="I23" s="2"/>
      <c r="J23" s="2"/>
      <c r="K23" s="2"/>
      <c r="L23" s="2"/>
    </row>
    <row r="24" ht="16.7" customHeight="1" spans="1:12">
      <c r="A24" s="3"/>
      <c r="B24" s="2"/>
      <c r="C24" s="3"/>
      <c r="D24" s="15"/>
      <c r="E24" s="15"/>
      <c r="F24" s="15"/>
      <c r="G24" s="15"/>
      <c r="H24" s="15"/>
      <c r="I24" s="15"/>
      <c r="J24" s="15"/>
      <c r="K24" s="15"/>
      <c r="L24" s="15"/>
    </row>
  </sheetData>
  <mergeCells count="9">
    <mergeCell ref="A1:L1"/>
    <mergeCell ref="G2:L2"/>
    <mergeCell ref="A2:A3"/>
    <mergeCell ref="B2:B3"/>
    <mergeCell ref="C2:C3"/>
    <mergeCell ref="D2:D3"/>
    <mergeCell ref="E2:E3"/>
    <mergeCell ref="F2:F3"/>
    <mergeCell ref="A23:L24"/>
  </mergeCells>
  <pageMargins left="0.29" right="0.29" top="0.68" bottom="0.29" header="0.3" footer="0.3"/>
  <pageSetup paperSize="9" orientation="landscape"/>
  <headerFooter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B16" sqref="B16"/>
    </sheetView>
  </sheetViews>
  <sheetFormatPr defaultColWidth="9" defaultRowHeight="14.25"/>
  <cols>
    <col min="1" max="1" width="6.625" customWidth="1" collapsed="1"/>
    <col min="2" max="2" width="49.5" customWidth="1" collapsed="1"/>
    <col min="3" max="3" width="7.5" customWidth="1" collapsed="1"/>
    <col min="4" max="4" width="6.5" customWidth="1" collapsed="1"/>
    <col min="5" max="5" width="7" customWidth="1" collapsed="1"/>
    <col min="6" max="6" width="8.875" customWidth="1" collapsed="1"/>
    <col min="7" max="7" width="9" customWidth="1" collapsed="1"/>
    <col min="8" max="8" width="8.5" customWidth="1" collapsed="1"/>
    <col min="9" max="9" width="10.25" customWidth="1" collapsed="1"/>
    <col min="10" max="10" width="9.875" customWidth="1" collapsed="1"/>
    <col min="11" max="11" width="7.625" customWidth="1" collapsed="1"/>
    <col min="12" max="12" width="7.375" customWidth="1" collapsed="1"/>
  </cols>
  <sheetData>
    <row r="1" ht="31.35" customHeight="1" spans="1:12">
      <c r="A1" s="1" t="s">
        <v>208</v>
      </c>
      <c r="B1" s="2"/>
      <c r="C1" s="3"/>
      <c r="D1" s="2"/>
      <c r="E1" s="2"/>
      <c r="F1" s="15"/>
      <c r="G1" s="15"/>
      <c r="H1" s="15"/>
      <c r="I1" s="2"/>
      <c r="J1" s="2"/>
      <c r="K1" s="2"/>
      <c r="L1" s="2"/>
    </row>
    <row r="2" ht="19.9" customHeight="1" spans="1:12">
      <c r="A2" s="4" t="s">
        <v>4</v>
      </c>
      <c r="B2" s="5" t="s">
        <v>39</v>
      </c>
      <c r="C2" s="5" t="s">
        <v>209</v>
      </c>
      <c r="D2" s="5" t="s">
        <v>210</v>
      </c>
      <c r="E2" s="5" t="s">
        <v>211</v>
      </c>
      <c r="F2" s="5" t="s">
        <v>141</v>
      </c>
      <c r="G2" s="16"/>
      <c r="H2" s="16"/>
      <c r="I2" s="25"/>
      <c r="J2" s="25"/>
      <c r="K2" s="5"/>
      <c r="L2" s="26" t="s">
        <v>41</v>
      </c>
    </row>
    <row r="3" ht="24.75" customHeight="1" spans="1:12">
      <c r="A3" s="6"/>
      <c r="B3" s="7"/>
      <c r="C3" s="7"/>
      <c r="D3" s="8"/>
      <c r="E3" s="8"/>
      <c r="F3" s="7" t="s">
        <v>212</v>
      </c>
      <c r="G3" s="7" t="s">
        <v>213</v>
      </c>
      <c r="H3" s="7" t="s">
        <v>214</v>
      </c>
      <c r="I3" s="7" t="s">
        <v>215</v>
      </c>
      <c r="J3" s="7" t="s">
        <v>216</v>
      </c>
      <c r="K3" s="7" t="s">
        <v>217</v>
      </c>
      <c r="L3" s="27"/>
    </row>
    <row r="4" ht="19.35" customHeight="1" spans="1:12">
      <c r="A4" s="9">
        <v>1</v>
      </c>
      <c r="B4" s="8" t="s">
        <v>218</v>
      </c>
      <c r="C4" s="7" t="s">
        <v>219</v>
      </c>
      <c r="D4" s="10">
        <v>2</v>
      </c>
      <c r="E4" s="17">
        <v>42.5</v>
      </c>
      <c r="F4" s="18">
        <v>307.197</v>
      </c>
      <c r="G4" s="19"/>
      <c r="H4" s="20">
        <v>0.5498</v>
      </c>
      <c r="I4" s="20">
        <v>0.8414</v>
      </c>
      <c r="J4" s="19"/>
      <c r="K4" s="20">
        <v>0.1766</v>
      </c>
      <c r="L4" s="28">
        <v>175.65</v>
      </c>
    </row>
    <row r="5" ht="19.35" customHeight="1" spans="1:12">
      <c r="A5" s="9">
        <v>2</v>
      </c>
      <c r="B5" s="8" t="s">
        <v>220</v>
      </c>
      <c r="C5" s="7" t="s">
        <v>221</v>
      </c>
      <c r="D5" s="10">
        <v>2</v>
      </c>
      <c r="E5" s="17">
        <v>42.5</v>
      </c>
      <c r="F5" s="18">
        <v>340.153</v>
      </c>
      <c r="G5" s="19"/>
      <c r="H5" s="20">
        <v>0.5282</v>
      </c>
      <c r="I5" s="20">
        <v>0.8414</v>
      </c>
      <c r="J5" s="19"/>
      <c r="K5" s="20">
        <v>0.1766</v>
      </c>
      <c r="L5" s="28">
        <v>182.53</v>
      </c>
    </row>
    <row r="6" ht="19.35" customHeight="1" spans="1:12">
      <c r="A6" s="9">
        <v>3</v>
      </c>
      <c r="B6" s="8" t="s">
        <v>222</v>
      </c>
      <c r="C6" s="7" t="s">
        <v>223</v>
      </c>
      <c r="D6" s="7"/>
      <c r="E6" s="17">
        <v>32.5</v>
      </c>
      <c r="F6" s="21">
        <v>261</v>
      </c>
      <c r="G6" s="19"/>
      <c r="H6" s="22">
        <v>1.11</v>
      </c>
      <c r="I6" s="19"/>
      <c r="J6" s="19"/>
      <c r="K6" s="18">
        <v>0.157</v>
      </c>
      <c r="L6" s="28">
        <v>144.87</v>
      </c>
    </row>
    <row r="7" ht="19.35" customHeight="1" spans="1:12">
      <c r="A7" s="9">
        <v>4</v>
      </c>
      <c r="B7" s="8" t="s">
        <v>224</v>
      </c>
      <c r="C7" s="7" t="s">
        <v>225</v>
      </c>
      <c r="D7" s="7"/>
      <c r="E7" s="17">
        <v>32.5</v>
      </c>
      <c r="F7" s="21">
        <v>305</v>
      </c>
      <c r="G7" s="19"/>
      <c r="H7" s="23">
        <v>1.1</v>
      </c>
      <c r="I7" s="19"/>
      <c r="J7" s="19"/>
      <c r="K7" s="18">
        <v>0.183</v>
      </c>
      <c r="L7" s="28">
        <v>155.49</v>
      </c>
    </row>
    <row r="8" ht="19.35" customHeight="1" spans="1:12">
      <c r="A8" s="9">
        <v>5</v>
      </c>
      <c r="B8" s="8" t="s">
        <v>226</v>
      </c>
      <c r="C8" s="7" t="s">
        <v>225</v>
      </c>
      <c r="D8" s="7"/>
      <c r="E8" s="17">
        <v>32.5</v>
      </c>
      <c r="F8" s="21">
        <v>406</v>
      </c>
      <c r="G8" s="19"/>
      <c r="H8" s="22">
        <v>1.08</v>
      </c>
      <c r="I8" s="19"/>
      <c r="J8" s="19"/>
      <c r="K8" s="22">
        <v>0.27</v>
      </c>
      <c r="L8" s="28">
        <v>180.18</v>
      </c>
    </row>
    <row r="9" ht="19.35" customHeight="1" spans="1:12">
      <c r="A9" s="6"/>
      <c r="B9" s="8"/>
      <c r="C9" s="7"/>
      <c r="D9" s="7"/>
      <c r="E9" s="7"/>
      <c r="F9" s="19"/>
      <c r="G9" s="19"/>
      <c r="H9" s="19"/>
      <c r="I9" s="19"/>
      <c r="J9" s="19"/>
      <c r="K9" s="19"/>
      <c r="L9" s="29"/>
    </row>
    <row r="10" ht="19.35" customHeight="1" spans="1:12">
      <c r="A10" s="6"/>
      <c r="B10" s="8"/>
      <c r="C10" s="7"/>
      <c r="D10" s="7"/>
      <c r="E10" s="7"/>
      <c r="F10" s="19"/>
      <c r="G10" s="19"/>
      <c r="H10" s="19"/>
      <c r="I10" s="19"/>
      <c r="J10" s="19"/>
      <c r="K10" s="19"/>
      <c r="L10" s="29"/>
    </row>
    <row r="11" ht="19.35" customHeight="1" spans="1:12">
      <c r="A11" s="6"/>
      <c r="B11" s="8"/>
      <c r="C11" s="7"/>
      <c r="D11" s="7"/>
      <c r="E11" s="7"/>
      <c r="F11" s="19"/>
      <c r="G11" s="19"/>
      <c r="H11" s="19"/>
      <c r="I11" s="19"/>
      <c r="J11" s="19"/>
      <c r="K11" s="19"/>
      <c r="L11" s="29"/>
    </row>
    <row r="12" ht="19.35" customHeight="1" spans="1:12">
      <c r="A12" s="6"/>
      <c r="B12" s="8"/>
      <c r="C12" s="7"/>
      <c r="D12" s="7"/>
      <c r="E12" s="7"/>
      <c r="F12" s="19"/>
      <c r="G12" s="19"/>
      <c r="H12" s="19"/>
      <c r="I12" s="19"/>
      <c r="J12" s="19"/>
      <c r="K12" s="19"/>
      <c r="L12" s="29"/>
    </row>
    <row r="13" ht="19.35" customHeight="1" spans="1:12">
      <c r="A13" s="6"/>
      <c r="B13" s="8"/>
      <c r="C13" s="7"/>
      <c r="D13" s="7"/>
      <c r="E13" s="7"/>
      <c r="F13" s="19"/>
      <c r="G13" s="19"/>
      <c r="H13" s="19"/>
      <c r="I13" s="19"/>
      <c r="J13" s="19"/>
      <c r="K13" s="19"/>
      <c r="L13" s="29"/>
    </row>
    <row r="14" ht="19.35" customHeight="1" spans="1:12">
      <c r="A14" s="6"/>
      <c r="B14" s="8"/>
      <c r="C14" s="7"/>
      <c r="D14" s="7"/>
      <c r="E14" s="7"/>
      <c r="F14" s="19"/>
      <c r="G14" s="19"/>
      <c r="H14" s="19"/>
      <c r="I14" s="19"/>
      <c r="J14" s="19"/>
      <c r="K14" s="19"/>
      <c r="L14" s="29"/>
    </row>
    <row r="15" ht="19.35" customHeight="1" spans="1:12">
      <c r="A15" s="6"/>
      <c r="B15" s="8"/>
      <c r="C15" s="7"/>
      <c r="D15" s="7"/>
      <c r="E15" s="7"/>
      <c r="F15" s="19"/>
      <c r="G15" s="19"/>
      <c r="H15" s="19"/>
      <c r="I15" s="19"/>
      <c r="J15" s="19"/>
      <c r="K15" s="19"/>
      <c r="L15" s="29"/>
    </row>
    <row r="16" ht="19.35" customHeight="1" spans="1:12">
      <c r="A16" s="6"/>
      <c r="B16" s="8"/>
      <c r="C16" s="7"/>
      <c r="D16" s="7"/>
      <c r="E16" s="7"/>
      <c r="F16" s="19"/>
      <c r="G16" s="19"/>
      <c r="H16" s="19"/>
      <c r="I16" s="19"/>
      <c r="J16" s="19"/>
      <c r="K16" s="19"/>
      <c r="L16" s="29"/>
    </row>
    <row r="17" ht="19.35" customHeight="1" spans="1:12">
      <c r="A17" s="6"/>
      <c r="B17" s="8"/>
      <c r="C17" s="7"/>
      <c r="D17" s="7"/>
      <c r="E17" s="7"/>
      <c r="F17" s="19"/>
      <c r="G17" s="19"/>
      <c r="H17" s="19"/>
      <c r="I17" s="19"/>
      <c r="J17" s="19"/>
      <c r="K17" s="19"/>
      <c r="L17" s="29"/>
    </row>
    <row r="18" ht="19.35" customHeight="1" spans="1:12">
      <c r="A18" s="6"/>
      <c r="B18" s="8"/>
      <c r="C18" s="7"/>
      <c r="D18" s="7"/>
      <c r="E18" s="7"/>
      <c r="F18" s="19"/>
      <c r="G18" s="19"/>
      <c r="H18" s="19"/>
      <c r="I18" s="19"/>
      <c r="J18" s="19"/>
      <c r="K18" s="19"/>
      <c r="L18" s="29"/>
    </row>
    <row r="19" ht="19.35" customHeight="1" spans="1:12">
      <c r="A19" s="6"/>
      <c r="B19" s="8"/>
      <c r="C19" s="7"/>
      <c r="D19" s="7"/>
      <c r="E19" s="7"/>
      <c r="F19" s="19"/>
      <c r="G19" s="19"/>
      <c r="H19" s="19"/>
      <c r="I19" s="19"/>
      <c r="J19" s="19"/>
      <c r="K19" s="19"/>
      <c r="L19" s="29"/>
    </row>
    <row r="20" ht="19.35" customHeight="1" spans="1:12">
      <c r="A20" s="6"/>
      <c r="B20" s="8"/>
      <c r="C20" s="7"/>
      <c r="D20" s="7"/>
      <c r="E20" s="7"/>
      <c r="F20" s="19"/>
      <c r="G20" s="19"/>
      <c r="H20" s="19"/>
      <c r="I20" s="19"/>
      <c r="J20" s="19"/>
      <c r="K20" s="19"/>
      <c r="L20" s="29"/>
    </row>
    <row r="21" ht="19.35" customHeight="1" spans="1:12">
      <c r="A21" s="6"/>
      <c r="B21" s="8"/>
      <c r="C21" s="7"/>
      <c r="D21" s="7"/>
      <c r="E21" s="7"/>
      <c r="F21" s="19"/>
      <c r="G21" s="19"/>
      <c r="H21" s="19"/>
      <c r="I21" s="19"/>
      <c r="J21" s="19"/>
      <c r="K21" s="19"/>
      <c r="L21" s="29"/>
    </row>
    <row r="22" ht="19.35" customHeight="1" spans="1:12">
      <c r="A22" s="11"/>
      <c r="B22" s="12"/>
      <c r="C22" s="13"/>
      <c r="D22" s="13"/>
      <c r="E22" s="13"/>
      <c r="F22" s="24"/>
      <c r="G22" s="24"/>
      <c r="H22" s="24"/>
      <c r="I22" s="24"/>
      <c r="J22" s="24"/>
      <c r="K22" s="24"/>
      <c r="L22" s="30"/>
    </row>
    <row r="23" ht="16.7" customHeight="1" spans="1:12">
      <c r="A23" s="14"/>
      <c r="B23" s="2"/>
      <c r="C23" s="3"/>
      <c r="D23" s="2"/>
      <c r="E23" s="2"/>
      <c r="F23" s="15"/>
      <c r="G23" s="15"/>
      <c r="H23" s="15"/>
      <c r="I23" s="2"/>
      <c r="J23" s="2"/>
      <c r="K23" s="2"/>
      <c r="L23" s="2"/>
    </row>
    <row r="24" ht="16.7" customHeight="1" spans="1:12">
      <c r="A24" s="3"/>
      <c r="B24" s="2"/>
      <c r="C24" s="3"/>
      <c r="D24" s="3"/>
      <c r="E24" s="3"/>
      <c r="F24" s="15"/>
      <c r="G24" s="15"/>
      <c r="H24" s="15"/>
      <c r="I24" s="15"/>
      <c r="J24" s="15"/>
      <c r="K24" s="15"/>
      <c r="L24" s="15"/>
    </row>
  </sheetData>
  <mergeCells count="9">
    <mergeCell ref="A1:L1"/>
    <mergeCell ref="F2:K2"/>
    <mergeCell ref="A2:A3"/>
    <mergeCell ref="B2:B3"/>
    <mergeCell ref="C2:C3"/>
    <mergeCell ref="D2:D3"/>
    <mergeCell ref="E2:E3"/>
    <mergeCell ref="L2:L3"/>
    <mergeCell ref="A23:L24"/>
  </mergeCells>
  <pageMargins left="0.29" right="0.29" top="0.68" bottom="0.29" header="0.3" footer="0.3"/>
  <pageSetup paperSize="9" orientation="landscape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工程部分总概算表</vt:lpstr>
      <vt:lpstr>机电设备及安装工程概算表</vt:lpstr>
      <vt:lpstr>金属结构设备及安装工程概算表</vt:lpstr>
      <vt:lpstr>建筑工程概算表</vt:lpstr>
      <vt:lpstr>建筑工程单价汇总表</vt:lpstr>
      <vt:lpstr>施工机械台时汇总表</vt:lpstr>
      <vt:lpstr>主要材料预算价格计算表</vt:lpstr>
      <vt:lpstr>混凝土材料单价计算表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kylin</cp:lastModifiedBy>
  <dcterms:created xsi:type="dcterms:W3CDTF">2025-08-04T23:34:00Z</dcterms:created>
  <dcterms:modified xsi:type="dcterms:W3CDTF">2025-09-05T13:47:59Z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951D8325A4FA0F898F79BA6812556E38_43</vt:lpwstr>
  </property>
  <property fmtid="{D5CDD505-2E9C-101B-9397-08002B2CF9AE}" pid="5" name="KSOProductBuildVer">
    <vt:lpwstr>2052-12.8.2.21176</vt:lpwstr>
  </property>
</Properties>
</file>